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40" windowWidth="20775" windowHeight="762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bus.gov.ru'!$A$1:$BZ$22</definedName>
  </definedNames>
  <calcPr calcId="125725"/>
</workbook>
</file>

<file path=xl/calcChain.xml><?xml version="1.0" encoding="utf-8"?>
<calcChain xmlns="http://schemas.openxmlformats.org/spreadsheetml/2006/main">
  <c r="F2" i="7"/>
  <c r="E2"/>
  <c r="D2"/>
  <c r="C2"/>
  <c r="B2"/>
  <c r="G2" s="1"/>
  <c r="D30" i="6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E10" s="1"/>
  <c r="F10" i="7" s="1"/>
  <c r="A10" i="6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30" i="5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E10" s="1"/>
  <c r="E10" i="7" s="1"/>
  <c r="A10" i="5"/>
  <c r="D9"/>
  <c r="C9"/>
  <c r="B9"/>
  <c r="E9" s="1"/>
  <c r="E9" i="7" s="1"/>
  <c r="A9" i="5"/>
  <c r="D8"/>
  <c r="C8"/>
  <c r="B8"/>
  <c r="E8" s="1"/>
  <c r="E8" i="7" s="1"/>
  <c r="A8" i="5"/>
  <c r="D7"/>
  <c r="C7"/>
  <c r="B7"/>
  <c r="E7" s="1"/>
  <c r="E7" i="7" s="1"/>
  <c r="A7" i="5"/>
  <c r="D6"/>
  <c r="C6"/>
  <c r="B6"/>
  <c r="E6" s="1"/>
  <c r="E6" i="7" s="1"/>
  <c r="A6" i="5"/>
  <c r="D5"/>
  <c r="C5"/>
  <c r="B5"/>
  <c r="E5" s="1"/>
  <c r="E5" i="7" s="1"/>
  <c r="A5" i="5"/>
  <c r="D4"/>
  <c r="C4"/>
  <c r="B4"/>
  <c r="E4" s="1"/>
  <c r="E4" i="7" s="1"/>
  <c r="A4" i="5"/>
  <c r="D3"/>
  <c r="C3"/>
  <c r="B3"/>
  <c r="E3" s="1"/>
  <c r="E3" i="7" s="1"/>
  <c r="A3" i="5"/>
  <c r="D30" i="4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E10" s="1"/>
  <c r="D10" i="7" s="1"/>
  <c r="A10" i="4"/>
  <c r="D9"/>
  <c r="C9"/>
  <c r="B9"/>
  <c r="E9" s="1"/>
  <c r="D9" i="7" s="1"/>
  <c r="A9" i="4"/>
  <c r="D8"/>
  <c r="C8"/>
  <c r="B8"/>
  <c r="E8" s="1"/>
  <c r="D8" i="7" s="1"/>
  <c r="A8" i="4"/>
  <c r="D7"/>
  <c r="C7"/>
  <c r="B7"/>
  <c r="E7" s="1"/>
  <c r="D7" i="7" s="1"/>
  <c r="A7" i="4"/>
  <c r="D6"/>
  <c r="C6"/>
  <c r="B6"/>
  <c r="E6" s="1"/>
  <c r="D6" i="7" s="1"/>
  <c r="A6" i="4"/>
  <c r="D5"/>
  <c r="C5"/>
  <c r="B5"/>
  <c r="E5" s="1"/>
  <c r="D5" i="7" s="1"/>
  <c r="A5" i="4"/>
  <c r="D4"/>
  <c r="C4"/>
  <c r="B4"/>
  <c r="E4" s="1"/>
  <c r="D4" i="7" s="1"/>
  <c r="A4" i="4"/>
  <c r="D3"/>
  <c r="C3"/>
  <c r="B3"/>
  <c r="E3" s="1"/>
  <c r="D3" i="7" s="1"/>
  <c r="A3" i="4"/>
  <c r="C30" i="3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D9" s="1"/>
  <c r="C9" i="7" s="1"/>
  <c r="A9" i="3"/>
  <c r="C8"/>
  <c r="B8"/>
  <c r="A8"/>
  <c r="C7"/>
  <c r="B7"/>
  <c r="D7" s="1"/>
  <c r="C7" i="7" s="1"/>
  <c r="A7" i="3"/>
  <c r="C6"/>
  <c r="B6"/>
  <c r="A6"/>
  <c r="C5"/>
  <c r="B5"/>
  <c r="D5" s="1"/>
  <c r="C5" i="7" s="1"/>
  <c r="A5" i="3"/>
  <c r="C4"/>
  <c r="B4"/>
  <c r="A4"/>
  <c r="C3"/>
  <c r="B3"/>
  <c r="D3" s="1"/>
  <c r="C3" i="7" s="1"/>
  <c r="A3" i="3"/>
  <c r="D30" i="2"/>
  <c r="C30"/>
  <c r="B30"/>
  <c r="A30"/>
  <c r="A30" i="7" s="1"/>
  <c r="D29" i="2"/>
  <c r="C29"/>
  <c r="B29"/>
  <c r="A29"/>
  <c r="A29" i="7" s="1"/>
  <c r="D28" i="2"/>
  <c r="C28"/>
  <c r="B28"/>
  <c r="A28"/>
  <c r="A28" i="7" s="1"/>
  <c r="D27" i="2"/>
  <c r="C27"/>
  <c r="B27"/>
  <c r="A27"/>
  <c r="A27" i="7" s="1"/>
  <c r="D26" i="2"/>
  <c r="C26"/>
  <c r="B26"/>
  <c r="A26"/>
  <c r="A26" i="7" s="1"/>
  <c r="D25" i="2"/>
  <c r="C25"/>
  <c r="B25"/>
  <c r="A25"/>
  <c r="A25" i="7" s="1"/>
  <c r="D24" i="2"/>
  <c r="C24"/>
  <c r="B24"/>
  <c r="A24"/>
  <c r="A24" i="7" s="1"/>
  <c r="D23" i="2"/>
  <c r="C23"/>
  <c r="B23"/>
  <c r="A23"/>
  <c r="A23" i="7" s="1"/>
  <c r="D22" i="2"/>
  <c r="C22"/>
  <c r="B22"/>
  <c r="A22"/>
  <c r="A22" i="7" s="1"/>
  <c r="D21" i="2"/>
  <c r="C21"/>
  <c r="B21"/>
  <c r="A21"/>
  <c r="A21" i="7" s="1"/>
  <c r="D20" i="2"/>
  <c r="C20"/>
  <c r="B20"/>
  <c r="A20"/>
  <c r="A20" i="7" s="1"/>
  <c r="D19" i="2"/>
  <c r="C19"/>
  <c r="B19"/>
  <c r="A19"/>
  <c r="A19" i="7" s="1"/>
  <c r="D18" i="2"/>
  <c r="C18"/>
  <c r="B18"/>
  <c r="A18"/>
  <c r="A18" i="7" s="1"/>
  <c r="D17" i="2"/>
  <c r="C17"/>
  <c r="B17"/>
  <c r="A17"/>
  <c r="A17" i="7" s="1"/>
  <c r="D16" i="2"/>
  <c r="C16"/>
  <c r="B16"/>
  <c r="A16"/>
  <c r="A16" i="7" s="1"/>
  <c r="D15" i="2"/>
  <c r="C15"/>
  <c r="B15"/>
  <c r="A15"/>
  <c r="A15" i="7" s="1"/>
  <c r="D14" i="2"/>
  <c r="C14"/>
  <c r="B14"/>
  <c r="A14"/>
  <c r="A14" i="7" s="1"/>
  <c r="D13" i="2"/>
  <c r="C13"/>
  <c r="B13"/>
  <c r="A13"/>
  <c r="A13" i="7" s="1"/>
  <c r="D12" i="2"/>
  <c r="C12"/>
  <c r="B12"/>
  <c r="A12"/>
  <c r="A12" i="7" s="1"/>
  <c r="D11" i="2"/>
  <c r="C11"/>
  <c r="B11"/>
  <c r="A11"/>
  <c r="A11" i="7" s="1"/>
  <c r="D10" i="2"/>
  <c r="C10"/>
  <c r="B10"/>
  <c r="A10"/>
  <c r="A10" i="7" s="1"/>
  <c r="D9" i="2"/>
  <c r="C9"/>
  <c r="B9"/>
  <c r="A9"/>
  <c r="A9" i="7" s="1"/>
  <c r="D8" i="2"/>
  <c r="C8"/>
  <c r="B8"/>
  <c r="E8" s="1"/>
  <c r="B8" i="7" s="1"/>
  <c r="G8" s="1"/>
  <c r="A8" i="2"/>
  <c r="A8" i="7" s="1"/>
  <c r="D7" i="2"/>
  <c r="C7"/>
  <c r="B7"/>
  <c r="A7"/>
  <c r="A7" i="7" s="1"/>
  <c r="D6" i="2"/>
  <c r="C6"/>
  <c r="B6"/>
  <c r="E6" s="1"/>
  <c r="B6" i="7" s="1"/>
  <c r="G6" s="1"/>
  <c r="A6" i="2"/>
  <c r="A6" i="7" s="1"/>
  <c r="D5" i="2"/>
  <c r="C5"/>
  <c r="B5"/>
  <c r="A5"/>
  <c r="A5" i="7" s="1"/>
  <c r="D4" i="2"/>
  <c r="C4"/>
  <c r="B4"/>
  <c r="E4" s="1"/>
  <c r="B4" i="7" s="1"/>
  <c r="G4" s="1"/>
  <c r="A4" i="2"/>
  <c r="A4" i="7" s="1"/>
  <c r="D3" i="2"/>
  <c r="C3"/>
  <c r="B3"/>
  <c r="A3"/>
  <c r="A3" i="7" s="1"/>
  <c r="E10" i="2" l="1"/>
  <c r="B10" i="7" s="1"/>
  <c r="E11" i="2"/>
  <c r="B11" i="7" s="1"/>
  <c r="G11" s="1"/>
  <c r="E13" i="2"/>
  <c r="B13" i="7" s="1"/>
  <c r="G13" s="1"/>
  <c r="E15" i="2"/>
  <c r="B15" i="7" s="1"/>
  <c r="E17" i="2"/>
  <c r="B17" i="7" s="1"/>
  <c r="E19" i="2"/>
  <c r="B19" i="7" s="1"/>
  <c r="E21" i="2"/>
  <c r="B21" i="7" s="1"/>
  <c r="E23" i="2"/>
  <c r="B23" i="7" s="1"/>
  <c r="E25" i="2"/>
  <c r="B25" i="7" s="1"/>
  <c r="E27" i="2"/>
  <c r="B27" i="7" s="1"/>
  <c r="E29" i="2"/>
  <c r="B29" i="7" s="1"/>
  <c r="D10" i="3"/>
  <c r="C10" i="7" s="1"/>
  <c r="D12" i="3"/>
  <c r="C12" i="7" s="1"/>
  <c r="D14" i="3"/>
  <c r="C14" i="7" s="1"/>
  <c r="D16" i="3"/>
  <c r="C16" i="7" s="1"/>
  <c r="D18" i="3"/>
  <c r="C18" i="7" s="1"/>
  <c r="D20" i="3"/>
  <c r="C20" i="7" s="1"/>
  <c r="D22" i="3"/>
  <c r="C22" i="7" s="1"/>
  <c r="D24" i="3"/>
  <c r="C24" i="7" s="1"/>
  <c r="D26" i="3"/>
  <c r="C26" i="7" s="1"/>
  <c r="D28" i="3"/>
  <c r="C28" i="7" s="1"/>
  <c r="D30" i="3"/>
  <c r="C30" i="7" s="1"/>
  <c r="E21" i="4"/>
  <c r="D21" i="7" s="1"/>
  <c r="E25" i="4"/>
  <c r="D25" i="7" s="1"/>
  <c r="E12" i="2"/>
  <c r="B12" i="7" s="1"/>
  <c r="G12" s="1"/>
  <c r="E14" i="2"/>
  <c r="B14" i="7" s="1"/>
  <c r="G14" s="1"/>
  <c r="E16" i="2"/>
  <c r="B16" i="7" s="1"/>
  <c r="G16" s="1"/>
  <c r="E18" i="2"/>
  <c r="B18" i="7" s="1"/>
  <c r="G18" s="1"/>
  <c r="E20" i="2"/>
  <c r="B20" i="7" s="1"/>
  <c r="G20" s="1"/>
  <c r="E22" i="2"/>
  <c r="B22" i="7" s="1"/>
  <c r="G22" s="1"/>
  <c r="E24" i="2"/>
  <c r="B24" i="7" s="1"/>
  <c r="G24" s="1"/>
  <c r="E26" i="2"/>
  <c r="B26" i="7" s="1"/>
  <c r="G26" s="1"/>
  <c r="E28" i="2"/>
  <c r="B28" i="7" s="1"/>
  <c r="G28" s="1"/>
  <c r="E30" i="2"/>
  <c r="B30" i="7" s="1"/>
  <c r="G30" s="1"/>
  <c r="D11" i="3"/>
  <c r="C11" i="7" s="1"/>
  <c r="D13" i="3"/>
  <c r="C13" i="7" s="1"/>
  <c r="D15" i="3"/>
  <c r="C15" i="7" s="1"/>
  <c r="D17" i="3"/>
  <c r="C17" i="7" s="1"/>
  <c r="D19" i="3"/>
  <c r="C19" i="7" s="1"/>
  <c r="D21" i="3"/>
  <c r="C21" i="7" s="1"/>
  <c r="D23" i="3"/>
  <c r="C23" i="7" s="1"/>
  <c r="D25" i="3"/>
  <c r="C25" i="7" s="1"/>
  <c r="D27" i="3"/>
  <c r="C27" i="7" s="1"/>
  <c r="D29" i="3"/>
  <c r="C29" i="7" s="1"/>
  <c r="E11" i="4"/>
  <c r="D11" i="7" s="1"/>
  <c r="E12" i="4"/>
  <c r="D12" i="7" s="1"/>
  <c r="E13" i="4"/>
  <c r="D13" i="7" s="1"/>
  <c r="E14" i="4"/>
  <c r="D14" i="7" s="1"/>
  <c r="E15" i="4"/>
  <c r="D15" i="7" s="1"/>
  <c r="E16" i="4"/>
  <c r="D16" i="7" s="1"/>
  <c r="E17" i="4"/>
  <c r="D17" i="7" s="1"/>
  <c r="E18" i="4"/>
  <c r="D18" i="7" s="1"/>
  <c r="E19" i="4"/>
  <c r="D19" i="7" s="1"/>
  <c r="E20" i="4"/>
  <c r="D20" i="7" s="1"/>
  <c r="E22" i="4"/>
  <c r="D22" i="7" s="1"/>
  <c r="E23" i="4"/>
  <c r="D23" i="7" s="1"/>
  <c r="E24" i="4"/>
  <c r="D24" i="7" s="1"/>
  <c r="E26" i="4"/>
  <c r="D26" i="7" s="1"/>
  <c r="E27" i="4"/>
  <c r="D27" i="7" s="1"/>
  <c r="E28" i="4"/>
  <c r="D28" i="7" s="1"/>
  <c r="E29" i="4"/>
  <c r="D29" i="7" s="1"/>
  <c r="E30" i="4"/>
  <c r="D30" i="7" s="1"/>
  <c r="E11" i="5"/>
  <c r="E11" i="7" s="1"/>
  <c r="E12" i="5"/>
  <c r="E12" i="7" s="1"/>
  <c r="E13" i="5"/>
  <c r="E13" i="7" s="1"/>
  <c r="E14" i="5"/>
  <c r="E14" i="7" s="1"/>
  <c r="E15" i="5"/>
  <c r="E15" i="7" s="1"/>
  <c r="E16" i="5"/>
  <c r="E16" i="7" s="1"/>
  <c r="E17" i="5"/>
  <c r="E17" i="7" s="1"/>
  <c r="E18" i="5"/>
  <c r="E18" i="7" s="1"/>
  <c r="E19" i="5"/>
  <c r="E19" i="7" s="1"/>
  <c r="E20" i="5"/>
  <c r="E20" i="7" s="1"/>
  <c r="E21" i="5"/>
  <c r="E21" i="7" s="1"/>
  <c r="E22" i="5"/>
  <c r="E22" i="7" s="1"/>
  <c r="E23" i="5"/>
  <c r="E23" i="7" s="1"/>
  <c r="E24" i="5"/>
  <c r="E24" i="7" s="1"/>
  <c r="E25" i="5"/>
  <c r="E25" i="7" s="1"/>
  <c r="E26" i="5"/>
  <c r="E26" i="7" s="1"/>
  <c r="E27" i="5"/>
  <c r="E27" i="7" s="1"/>
  <c r="E28" i="5"/>
  <c r="E28" i="7" s="1"/>
  <c r="E29" i="5"/>
  <c r="E29" i="7" s="1"/>
  <c r="E30" i="5"/>
  <c r="E30" i="7" s="1"/>
  <c r="E11" i="6"/>
  <c r="F11" i="7" s="1"/>
  <c r="E12" i="6"/>
  <c r="F12" i="7" s="1"/>
  <c r="E13" i="6"/>
  <c r="F13" i="7" s="1"/>
  <c r="E14" i="6"/>
  <c r="F14" i="7" s="1"/>
  <c r="E15" i="6"/>
  <c r="F15" i="7" s="1"/>
  <c r="E16" i="6"/>
  <c r="F16" i="7" s="1"/>
  <c r="E17" i="6"/>
  <c r="F17" i="7" s="1"/>
  <c r="E18" i="6"/>
  <c r="F18" i="7" s="1"/>
  <c r="E19" i="6"/>
  <c r="F19" i="7" s="1"/>
  <c r="E20" i="6"/>
  <c r="F20" i="7" s="1"/>
  <c r="E21" i="6"/>
  <c r="F21" i="7" s="1"/>
  <c r="E22" i="6"/>
  <c r="F22" i="7" s="1"/>
  <c r="E23" i="6"/>
  <c r="F23" i="7" s="1"/>
  <c r="E24" i="6"/>
  <c r="F24" i="7" s="1"/>
  <c r="E25" i="6"/>
  <c r="F25" i="7" s="1"/>
  <c r="E26" i="6"/>
  <c r="F26" i="7" s="1"/>
  <c r="E27" i="6"/>
  <c r="F27" i="7" s="1"/>
  <c r="E28" i="6"/>
  <c r="F28" i="7" s="1"/>
  <c r="E29" i="6"/>
  <c r="F29" i="7" s="1"/>
  <c r="E30" i="6"/>
  <c r="F30" i="7" s="1"/>
  <c r="E3" i="2"/>
  <c r="B3" i="7" s="1"/>
  <c r="G3" s="1"/>
  <c r="E5" i="2"/>
  <c r="B5" i="7" s="1"/>
  <c r="G5" s="1"/>
  <c r="E7" i="2"/>
  <c r="B7" i="7" s="1"/>
  <c r="G7" s="1"/>
  <c r="E9" i="2"/>
  <c r="B9" i="7" s="1"/>
  <c r="G9" s="1"/>
  <c r="D4" i="3"/>
  <c r="C4" i="7" s="1"/>
  <c r="D6" i="3"/>
  <c r="C6" i="7" s="1"/>
  <c r="D8" i="3"/>
  <c r="C8" i="7" s="1"/>
  <c r="E3" i="6"/>
  <c r="F3" i="7" s="1"/>
  <c r="E4" i="6"/>
  <c r="F4" i="7" s="1"/>
  <c r="E5" i="6"/>
  <c r="F5" i="7" s="1"/>
  <c r="E6" i="6"/>
  <c r="F6" i="7" s="1"/>
  <c r="E7" i="6"/>
  <c r="F7" i="7" s="1"/>
  <c r="E8" i="6"/>
  <c r="F8" i="7" s="1"/>
  <c r="E9" i="6"/>
  <c r="F9" i="7" s="1"/>
  <c r="G15"/>
  <c r="G17"/>
  <c r="G19"/>
  <c r="G21"/>
  <c r="G23"/>
  <c r="G25"/>
  <c r="G27"/>
  <c r="G29"/>
  <c r="G10" l="1"/>
</calcChain>
</file>

<file path=xl/sharedStrings.xml><?xml version="1.0" encoding="utf-8"?>
<sst xmlns="http://schemas.openxmlformats.org/spreadsheetml/2006/main" count="126" uniqueCount="62">
  <si>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</si>
  <si>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</si>
  <si>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</si>
  <si>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</si>
  <si>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</si>
  <si>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</si>
  <si>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</si>
  <si>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</si>
  <si>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</si>
  <si>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</si>
  <si>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</si>
  <si>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</si>
  <si>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</si>
  <si>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</si>
  <si>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</si>
  <si>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</si>
  <si>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</si>
  <si>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</si>
  <si>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</si>
  <si>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</si>
  <si>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</si>
  <si>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</si>
  <si>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</si>
  <si>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Рубцовск г.</t>
  </si>
  <si>
    <t>ДОУ</t>
  </si>
  <si>
    <t>Наличие пяти и более комфортных условий для предоставления услуг</t>
  </si>
  <si>
    <t>100</t>
  </si>
  <si>
    <t>Количество условий доступности организации для инвалидов (от одного до четырех)</t>
  </si>
  <si>
    <t>20</t>
  </si>
  <si>
    <t>Наличие пяти и более условий доступности для инвалидов</t>
  </si>
  <si>
    <t/>
  </si>
  <si>
    <t>В наличии и функционируют более трёх дистанционных способов взаимодействия</t>
  </si>
  <si>
    <t>108</t>
  </si>
  <si>
    <t>2209010452</t>
  </si>
  <si>
    <t>МБДОУ "Детский сад № 19 "Рябинка"</t>
  </si>
  <si>
    <t>112</t>
  </si>
  <si>
    <t>111</t>
  </si>
  <si>
    <t>1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</si>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</sst>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22"/>
  <sheetViews>
    <sheetView tabSelected="1" topLeftCell="I1" workbookViewId="0">
      <pane ySplit="1" topLeftCell="A2" activePane="bottomLeft" state="frozen"/>
      <selection pane="bottomLeft" activeCell="K11" sqref="K11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1" t="s">
        <v>7</v>
      </c>
      <c r="J1" s="32"/>
      <c r="K1" s="4" t="s">
        <v>8</v>
      </c>
      <c r="L1" s="31" t="s">
        <v>7</v>
      </c>
      <c r="M1" s="32"/>
      <c r="N1" s="33" t="s">
        <v>9</v>
      </c>
      <c r="O1" s="32"/>
      <c r="P1" s="34" t="s">
        <v>7</v>
      </c>
      <c r="Q1" s="32"/>
      <c r="R1" s="3" t="s">
        <v>10</v>
      </c>
      <c r="S1" s="31" t="s">
        <v>7</v>
      </c>
      <c r="T1" s="32"/>
      <c r="U1" s="3" t="s">
        <v>11</v>
      </c>
      <c r="V1" s="31" t="s">
        <v>7</v>
      </c>
      <c r="W1" s="32"/>
      <c r="X1" s="31" t="s">
        <v>12</v>
      </c>
      <c r="Y1" s="32"/>
      <c r="Z1" s="34" t="s">
        <v>7</v>
      </c>
      <c r="AA1" s="32"/>
      <c r="AB1" s="3" t="s">
        <v>13</v>
      </c>
      <c r="AC1" s="31" t="s">
        <v>7</v>
      </c>
      <c r="AD1" s="32"/>
      <c r="AE1" s="31" t="s">
        <v>14</v>
      </c>
      <c r="AF1" s="32"/>
      <c r="AG1" s="34" t="s">
        <v>7</v>
      </c>
      <c r="AH1" s="32"/>
      <c r="AI1" s="33" t="s">
        <v>15</v>
      </c>
      <c r="AJ1" s="32"/>
      <c r="AK1" s="34" t="s">
        <v>7</v>
      </c>
      <c r="AL1" s="32"/>
      <c r="AM1" s="3" t="s">
        <v>16</v>
      </c>
      <c r="AN1" s="31" t="s">
        <v>7</v>
      </c>
      <c r="AO1" s="32"/>
      <c r="AP1" s="3" t="s">
        <v>17</v>
      </c>
      <c r="AQ1" s="34" t="s">
        <v>7</v>
      </c>
      <c r="AR1" s="32"/>
      <c r="AS1" s="4" t="s">
        <v>18</v>
      </c>
      <c r="AT1" s="34" t="s">
        <v>7</v>
      </c>
      <c r="AU1" s="32"/>
      <c r="AV1" s="3" t="s">
        <v>19</v>
      </c>
      <c r="AW1" s="34" t="s">
        <v>7</v>
      </c>
      <c r="AX1" s="32"/>
      <c r="AY1" s="3" t="s">
        <v>20</v>
      </c>
      <c r="AZ1" s="34" t="s">
        <v>7</v>
      </c>
      <c r="BA1" s="32"/>
      <c r="BB1" s="3" t="s">
        <v>21</v>
      </c>
      <c r="BC1" s="34" t="s">
        <v>7</v>
      </c>
      <c r="BD1" s="32"/>
      <c r="BE1" s="3" t="s">
        <v>22</v>
      </c>
      <c r="BF1" s="34" t="s">
        <v>7</v>
      </c>
      <c r="BG1" s="3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33</v>
      </c>
      <c r="B2" s="3" t="s">
        <v>23</v>
      </c>
      <c r="C2" s="6" t="s">
        <v>24</v>
      </c>
      <c r="D2" s="3" t="s">
        <v>34</v>
      </c>
      <c r="E2" s="7">
        <v>273</v>
      </c>
      <c r="F2" s="7" t="s">
        <v>35</v>
      </c>
      <c r="G2" s="8">
        <v>0.41025641025641024</v>
      </c>
      <c r="H2" s="3" t="s">
        <v>34</v>
      </c>
      <c r="I2" s="7">
        <v>15</v>
      </c>
      <c r="J2" s="2">
        <v>15</v>
      </c>
      <c r="K2" s="3" t="s">
        <v>34</v>
      </c>
      <c r="L2" s="9">
        <v>53</v>
      </c>
      <c r="M2" s="10">
        <v>53</v>
      </c>
      <c r="N2" s="3" t="s">
        <v>34</v>
      </c>
      <c r="O2" s="3" t="s">
        <v>31</v>
      </c>
      <c r="P2" s="2" t="s">
        <v>30</v>
      </c>
      <c r="Q2" s="2" t="s">
        <v>26</v>
      </c>
      <c r="R2" s="3" t="s">
        <v>34</v>
      </c>
      <c r="S2" s="2" t="s">
        <v>36</v>
      </c>
      <c r="T2" s="2" t="s">
        <v>36</v>
      </c>
      <c r="U2" s="3" t="s">
        <v>34</v>
      </c>
      <c r="V2" s="2" t="s">
        <v>36</v>
      </c>
      <c r="W2" s="2" t="s">
        <v>36</v>
      </c>
      <c r="X2" s="3" t="s">
        <v>34</v>
      </c>
      <c r="Y2" s="3" t="s">
        <v>25</v>
      </c>
      <c r="Z2" s="2"/>
      <c r="AA2" s="2" t="s">
        <v>26</v>
      </c>
      <c r="AB2" s="3" t="s">
        <v>34</v>
      </c>
      <c r="AC2" s="2" t="s">
        <v>36</v>
      </c>
      <c r="AD2" s="2" t="s">
        <v>35</v>
      </c>
      <c r="AE2" s="3" t="s">
        <v>34</v>
      </c>
      <c r="AF2" s="3" t="s">
        <v>27</v>
      </c>
      <c r="AG2" s="2">
        <v>1</v>
      </c>
      <c r="AH2" s="2" t="s">
        <v>28</v>
      </c>
      <c r="AI2" s="3" t="s">
        <v>34</v>
      </c>
      <c r="AJ2" s="3" t="s">
        <v>29</v>
      </c>
      <c r="AK2" s="2" t="s">
        <v>30</v>
      </c>
      <c r="AL2" s="2" t="s">
        <v>26</v>
      </c>
      <c r="AM2" s="3" t="s">
        <v>34</v>
      </c>
      <c r="AN2" s="2" t="s">
        <v>37</v>
      </c>
      <c r="AO2" s="2" t="s">
        <v>37</v>
      </c>
      <c r="AP2" s="3" t="s">
        <v>34</v>
      </c>
      <c r="AQ2" s="2" t="s">
        <v>35</v>
      </c>
      <c r="AR2" s="2" t="s">
        <v>35</v>
      </c>
      <c r="AS2" s="3" t="s">
        <v>34</v>
      </c>
      <c r="AT2" s="2" t="s">
        <v>35</v>
      </c>
      <c r="AU2" s="2" t="s">
        <v>35</v>
      </c>
      <c r="AV2" s="3" t="s">
        <v>34</v>
      </c>
      <c r="AW2" s="2" t="s">
        <v>32</v>
      </c>
      <c r="AX2" s="2" t="s">
        <v>32</v>
      </c>
      <c r="AY2" s="3" t="s">
        <v>34</v>
      </c>
      <c r="AZ2" s="2" t="s">
        <v>36</v>
      </c>
      <c r="BA2" s="2" t="s">
        <v>35</v>
      </c>
      <c r="BB2" s="3" t="s">
        <v>34</v>
      </c>
      <c r="BC2" s="2" t="s">
        <v>35</v>
      </c>
      <c r="BD2" s="2" t="s">
        <v>35</v>
      </c>
      <c r="BE2" s="3" t="s">
        <v>34</v>
      </c>
      <c r="BF2" s="2" t="s">
        <v>35</v>
      </c>
      <c r="BG2" s="2" t="s">
        <v>35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3"/>
      <c r="B3" s="3"/>
      <c r="C3" s="6"/>
      <c r="D3" s="3"/>
      <c r="E3" s="7"/>
      <c r="F3" s="7"/>
      <c r="G3" s="8"/>
      <c r="H3" s="3"/>
      <c r="I3" s="7"/>
      <c r="J3" s="2"/>
      <c r="K3" s="3"/>
      <c r="L3" s="9"/>
      <c r="M3" s="10"/>
      <c r="N3" s="3"/>
      <c r="O3" s="3"/>
      <c r="P3" s="2"/>
      <c r="Q3" s="2"/>
      <c r="R3" s="3"/>
      <c r="S3" s="2"/>
      <c r="T3" s="2"/>
      <c r="U3" s="3"/>
      <c r="V3" s="2"/>
      <c r="W3" s="2"/>
      <c r="X3" s="3"/>
      <c r="Y3" s="3"/>
      <c r="Z3" s="2"/>
      <c r="AA3" s="2"/>
      <c r="AB3" s="3"/>
      <c r="AC3" s="2"/>
      <c r="AD3" s="2"/>
      <c r="AE3" s="3"/>
      <c r="AF3" s="3"/>
      <c r="AG3" s="2"/>
      <c r="AH3" s="2"/>
      <c r="AI3" s="3"/>
      <c r="AJ3" s="3"/>
      <c r="AK3" s="2"/>
      <c r="AL3" s="2"/>
      <c r="AM3" s="3"/>
      <c r="AN3" s="2"/>
      <c r="AO3" s="2"/>
      <c r="AP3" s="3"/>
      <c r="AQ3" s="2"/>
      <c r="AR3" s="2"/>
      <c r="AS3" s="3"/>
      <c r="AT3" s="2"/>
      <c r="AU3" s="2"/>
      <c r="AV3" s="3"/>
      <c r="AW3" s="2"/>
      <c r="AX3" s="2"/>
      <c r="AY3" s="3"/>
      <c r="AZ3" s="2"/>
      <c r="BA3" s="2"/>
      <c r="BB3" s="3"/>
      <c r="BC3" s="2"/>
      <c r="BD3" s="2"/>
      <c r="BE3" s="3"/>
      <c r="BF3" s="2"/>
      <c r="BG3" s="2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3"/>
      <c r="B4" s="3"/>
      <c r="C4" s="6"/>
      <c r="D4" s="3"/>
      <c r="E4" s="7"/>
      <c r="F4" s="7"/>
      <c r="G4" s="8"/>
      <c r="H4" s="3"/>
      <c r="I4" s="7"/>
      <c r="J4" s="2"/>
      <c r="K4" s="3"/>
      <c r="L4" s="9"/>
      <c r="M4" s="10"/>
      <c r="N4" s="3"/>
      <c r="O4" s="3"/>
      <c r="P4" s="2"/>
      <c r="Q4" s="2"/>
      <c r="R4" s="3"/>
      <c r="S4" s="2"/>
      <c r="T4" s="2"/>
      <c r="U4" s="3"/>
      <c r="V4" s="2"/>
      <c r="W4" s="2"/>
      <c r="X4" s="3"/>
      <c r="Y4" s="3"/>
      <c r="Z4" s="2"/>
      <c r="AA4" s="2"/>
      <c r="AB4" s="3"/>
      <c r="AC4" s="2"/>
      <c r="AD4" s="2"/>
      <c r="AE4" s="3"/>
      <c r="AF4" s="3"/>
      <c r="AG4" s="2"/>
      <c r="AH4" s="2"/>
      <c r="AI4" s="3"/>
      <c r="AJ4" s="3"/>
      <c r="AK4" s="2"/>
      <c r="AL4" s="2"/>
      <c r="AM4" s="3"/>
      <c r="AN4" s="2"/>
      <c r="AO4" s="2"/>
      <c r="AP4" s="3"/>
      <c r="AQ4" s="2"/>
      <c r="AR4" s="2"/>
      <c r="AS4" s="3"/>
      <c r="AT4" s="2"/>
      <c r="AU4" s="2"/>
      <c r="AV4" s="3"/>
      <c r="AW4" s="2"/>
      <c r="AX4" s="2"/>
      <c r="AY4" s="3"/>
      <c r="AZ4" s="2"/>
      <c r="BA4" s="2"/>
      <c r="BB4" s="3"/>
      <c r="BC4" s="2"/>
      <c r="BD4" s="2"/>
      <c r="BE4" s="3"/>
      <c r="BF4" s="2"/>
      <c r="BG4" s="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3"/>
      <c r="B5" s="3"/>
      <c r="C5" s="6"/>
      <c r="D5" s="3"/>
      <c r="E5" s="7"/>
      <c r="F5" s="7"/>
      <c r="G5" s="8"/>
      <c r="H5" s="3"/>
      <c r="I5" s="7"/>
      <c r="J5" s="2"/>
      <c r="K5" s="3"/>
      <c r="L5" s="9"/>
      <c r="M5" s="10"/>
      <c r="N5" s="3"/>
      <c r="O5" s="3"/>
      <c r="P5" s="2"/>
      <c r="Q5" s="2"/>
      <c r="R5" s="3"/>
      <c r="S5" s="2"/>
      <c r="T5" s="2"/>
      <c r="U5" s="3"/>
      <c r="V5" s="2"/>
      <c r="W5" s="2"/>
      <c r="X5" s="3"/>
      <c r="Y5" s="3"/>
      <c r="Z5" s="2"/>
      <c r="AA5" s="2"/>
      <c r="AB5" s="3"/>
      <c r="AC5" s="2"/>
      <c r="AD5" s="2"/>
      <c r="AE5" s="3"/>
      <c r="AF5" s="3"/>
      <c r="AG5" s="2"/>
      <c r="AH5" s="2"/>
      <c r="AI5" s="3"/>
      <c r="AJ5" s="3"/>
      <c r="AK5" s="2"/>
      <c r="AL5" s="2"/>
      <c r="AM5" s="3"/>
      <c r="AN5" s="2"/>
      <c r="AO5" s="2"/>
      <c r="AP5" s="3"/>
      <c r="AQ5" s="2"/>
      <c r="AR5" s="2"/>
      <c r="AS5" s="3"/>
      <c r="AT5" s="2"/>
      <c r="AU5" s="2"/>
      <c r="AV5" s="3"/>
      <c r="AW5" s="2"/>
      <c r="AX5" s="2"/>
      <c r="AY5" s="3"/>
      <c r="AZ5" s="2"/>
      <c r="BA5" s="2"/>
      <c r="BB5" s="3"/>
      <c r="BC5" s="2"/>
      <c r="BD5" s="2"/>
      <c r="BE5" s="3"/>
      <c r="BF5" s="2"/>
      <c r="BG5" s="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3"/>
      <c r="B6" s="3"/>
      <c r="C6" s="6"/>
      <c r="D6" s="3"/>
      <c r="E6" s="7"/>
      <c r="F6" s="7"/>
      <c r="G6" s="8"/>
      <c r="H6" s="3"/>
      <c r="I6" s="7"/>
      <c r="J6" s="2"/>
      <c r="K6" s="3"/>
      <c r="L6" s="9"/>
      <c r="M6" s="10"/>
      <c r="N6" s="3"/>
      <c r="O6" s="3"/>
      <c r="P6" s="2"/>
      <c r="Q6" s="2"/>
      <c r="R6" s="3"/>
      <c r="S6" s="2"/>
      <c r="T6" s="2"/>
      <c r="U6" s="3"/>
      <c r="V6" s="2"/>
      <c r="W6" s="2"/>
      <c r="X6" s="3"/>
      <c r="Y6" s="3"/>
      <c r="Z6" s="2"/>
      <c r="AA6" s="2"/>
      <c r="AB6" s="3"/>
      <c r="AC6" s="2"/>
      <c r="AD6" s="2"/>
      <c r="AE6" s="3"/>
      <c r="AF6" s="3"/>
      <c r="AG6" s="2"/>
      <c r="AH6" s="2"/>
      <c r="AI6" s="3"/>
      <c r="AJ6" s="3"/>
      <c r="AK6" s="2"/>
      <c r="AL6" s="2"/>
      <c r="AM6" s="3"/>
      <c r="AN6" s="2"/>
      <c r="AO6" s="2"/>
      <c r="AP6" s="3"/>
      <c r="AQ6" s="2"/>
      <c r="AR6" s="2"/>
      <c r="AS6" s="3"/>
      <c r="AT6" s="2"/>
      <c r="AU6" s="2"/>
      <c r="AV6" s="3"/>
      <c r="AW6" s="2"/>
      <c r="AX6" s="2"/>
      <c r="AY6" s="3"/>
      <c r="AZ6" s="2"/>
      <c r="BA6" s="2"/>
      <c r="BB6" s="3"/>
      <c r="BC6" s="2"/>
      <c r="BD6" s="2"/>
      <c r="BE6" s="3"/>
      <c r="BF6" s="2"/>
      <c r="BG6" s="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3"/>
      <c r="B7" s="3"/>
      <c r="C7" s="6"/>
      <c r="D7" s="3"/>
      <c r="E7" s="7"/>
      <c r="F7" s="7"/>
      <c r="G7" s="8"/>
      <c r="H7" s="3"/>
      <c r="I7" s="7"/>
      <c r="J7" s="2"/>
      <c r="K7" s="3"/>
      <c r="L7" s="9"/>
      <c r="M7" s="10"/>
      <c r="N7" s="3"/>
      <c r="O7" s="3"/>
      <c r="P7" s="2"/>
      <c r="Q7" s="2"/>
      <c r="R7" s="3"/>
      <c r="S7" s="2"/>
      <c r="T7" s="2"/>
      <c r="U7" s="3"/>
      <c r="V7" s="2"/>
      <c r="W7" s="2"/>
      <c r="X7" s="3"/>
      <c r="Y7" s="3"/>
      <c r="Z7" s="2"/>
      <c r="AA7" s="2"/>
      <c r="AB7" s="3"/>
      <c r="AC7" s="2"/>
      <c r="AD7" s="2"/>
      <c r="AE7" s="3"/>
      <c r="AF7" s="3"/>
      <c r="AG7" s="2"/>
      <c r="AH7" s="2"/>
      <c r="AI7" s="3"/>
      <c r="AJ7" s="3"/>
      <c r="AK7" s="2"/>
      <c r="AL7" s="2"/>
      <c r="AM7" s="3"/>
      <c r="AN7" s="10"/>
      <c r="AO7" s="2"/>
      <c r="AP7" s="3"/>
      <c r="AQ7" s="2"/>
      <c r="AR7" s="2"/>
      <c r="AS7" s="3"/>
      <c r="AT7" s="2"/>
      <c r="AU7" s="2"/>
      <c r="AV7" s="3"/>
      <c r="AW7" s="2"/>
      <c r="AX7" s="2"/>
      <c r="AY7" s="3"/>
      <c r="AZ7" s="2"/>
      <c r="BA7" s="2"/>
      <c r="BB7" s="3"/>
      <c r="BC7" s="2"/>
      <c r="BD7" s="2"/>
      <c r="BE7" s="3"/>
      <c r="BF7" s="2"/>
      <c r="BG7" s="2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3"/>
      <c r="B8" s="3"/>
      <c r="C8" s="6"/>
      <c r="D8" s="3"/>
      <c r="E8" s="7"/>
      <c r="F8" s="7"/>
      <c r="G8" s="8"/>
      <c r="H8" s="3"/>
      <c r="I8" s="7"/>
      <c r="J8" s="2"/>
      <c r="K8" s="3"/>
      <c r="L8" s="9"/>
      <c r="M8" s="10"/>
      <c r="N8" s="3"/>
      <c r="O8" s="3"/>
      <c r="P8" s="2"/>
      <c r="Q8" s="2"/>
      <c r="R8" s="3"/>
      <c r="S8" s="2"/>
      <c r="T8" s="2"/>
      <c r="U8" s="3"/>
      <c r="V8" s="2"/>
      <c r="W8" s="2"/>
      <c r="X8" s="3"/>
      <c r="Y8" s="3"/>
      <c r="Z8" s="2"/>
      <c r="AA8" s="2"/>
      <c r="AB8" s="3"/>
      <c r="AC8" s="2"/>
      <c r="AD8" s="2"/>
      <c r="AE8" s="3"/>
      <c r="AF8" s="3"/>
      <c r="AG8" s="2"/>
      <c r="AH8" s="2"/>
      <c r="AI8" s="3"/>
      <c r="AJ8" s="3"/>
      <c r="AK8" s="2"/>
      <c r="AL8" s="2"/>
      <c r="AM8" s="3"/>
      <c r="AN8" s="2"/>
      <c r="AO8" s="2"/>
      <c r="AP8" s="3"/>
      <c r="AQ8" s="2"/>
      <c r="AR8" s="2"/>
      <c r="AS8" s="3"/>
      <c r="AT8" s="2"/>
      <c r="AU8" s="2"/>
      <c r="AV8" s="3"/>
      <c r="AW8" s="2"/>
      <c r="AX8" s="2"/>
      <c r="AY8" s="3"/>
      <c r="AZ8" s="2"/>
      <c r="BA8" s="2"/>
      <c r="BB8" s="3"/>
      <c r="BC8" s="2"/>
      <c r="BD8" s="2"/>
      <c r="BE8" s="3"/>
      <c r="BF8" s="2"/>
      <c r="BG8" s="2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3"/>
      <c r="B9" s="3"/>
      <c r="C9" s="6"/>
      <c r="D9" s="3"/>
      <c r="E9" s="7"/>
      <c r="F9" s="7"/>
      <c r="G9" s="8"/>
      <c r="H9" s="3"/>
      <c r="I9" s="7"/>
      <c r="J9" s="2"/>
      <c r="K9" s="3"/>
      <c r="L9" s="9"/>
      <c r="M9" s="10"/>
      <c r="N9" s="3"/>
      <c r="O9" s="3"/>
      <c r="P9" s="2"/>
      <c r="Q9" s="2"/>
      <c r="R9" s="3"/>
      <c r="S9" s="2"/>
      <c r="T9" s="2"/>
      <c r="U9" s="3"/>
      <c r="V9" s="2"/>
      <c r="W9" s="2"/>
      <c r="X9" s="3"/>
      <c r="Y9" s="3"/>
      <c r="Z9" s="2"/>
      <c r="AA9" s="2"/>
      <c r="AB9" s="3"/>
      <c r="AC9" s="2"/>
      <c r="AD9" s="2"/>
      <c r="AE9" s="3"/>
      <c r="AF9" s="3"/>
      <c r="AG9" s="2"/>
      <c r="AH9" s="2"/>
      <c r="AI9" s="3"/>
      <c r="AJ9" s="3"/>
      <c r="AK9" s="2"/>
      <c r="AL9" s="2"/>
      <c r="AM9" s="3"/>
      <c r="AN9" s="2"/>
      <c r="AO9" s="2"/>
      <c r="AP9" s="3"/>
      <c r="AQ9" s="2"/>
      <c r="AR9" s="2"/>
      <c r="AS9" s="3"/>
      <c r="AT9" s="2"/>
      <c r="AU9" s="2"/>
      <c r="AV9" s="3"/>
      <c r="AW9" s="2"/>
      <c r="AX9" s="2"/>
      <c r="AY9" s="3"/>
      <c r="AZ9" s="2"/>
      <c r="BA9" s="2"/>
      <c r="BB9" s="3"/>
      <c r="BC9" s="2"/>
      <c r="BD9" s="2"/>
      <c r="BE9" s="3"/>
      <c r="BF9" s="2"/>
      <c r="BG9" s="2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3"/>
      <c r="B10" s="3"/>
      <c r="C10" s="6"/>
      <c r="D10" s="3"/>
      <c r="E10" s="7"/>
      <c r="F10" s="7"/>
      <c r="G10" s="8"/>
      <c r="H10" s="3"/>
      <c r="I10" s="7"/>
      <c r="J10" s="2"/>
      <c r="K10" s="3"/>
      <c r="L10" s="9"/>
      <c r="M10" s="10"/>
      <c r="N10" s="3"/>
      <c r="O10" s="3"/>
      <c r="P10" s="2"/>
      <c r="Q10" s="2"/>
      <c r="R10" s="3"/>
      <c r="S10" s="2"/>
      <c r="T10" s="2"/>
      <c r="U10" s="3"/>
      <c r="V10" s="2"/>
      <c r="W10" s="2"/>
      <c r="X10" s="3"/>
      <c r="Y10" s="3"/>
      <c r="Z10" s="2"/>
      <c r="AA10" s="2"/>
      <c r="AB10" s="3"/>
      <c r="AC10" s="2"/>
      <c r="AD10" s="2"/>
      <c r="AE10" s="3"/>
      <c r="AF10" s="3"/>
      <c r="AG10" s="2"/>
      <c r="AH10" s="2"/>
      <c r="AI10" s="3"/>
      <c r="AJ10" s="3"/>
      <c r="AK10" s="2"/>
      <c r="AL10" s="2"/>
      <c r="AM10" s="3"/>
      <c r="AN10" s="2"/>
      <c r="AO10" s="2"/>
      <c r="AP10" s="3"/>
      <c r="AQ10" s="2"/>
      <c r="AR10" s="2"/>
      <c r="AS10" s="3"/>
      <c r="AT10" s="2"/>
      <c r="AU10" s="2"/>
      <c r="AV10" s="3"/>
      <c r="AW10" s="2"/>
      <c r="AX10" s="2"/>
      <c r="AY10" s="3"/>
      <c r="AZ10" s="2"/>
      <c r="BA10" s="2"/>
      <c r="BB10" s="3"/>
      <c r="BC10" s="2"/>
      <c r="BD10" s="2"/>
      <c r="BE10" s="3"/>
      <c r="BF10" s="2"/>
      <c r="BG10" s="2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3"/>
      <c r="B11" s="3"/>
      <c r="C11" s="6"/>
      <c r="D11" s="3"/>
      <c r="E11" s="7"/>
      <c r="F11" s="7"/>
      <c r="G11" s="8"/>
      <c r="H11" s="3"/>
      <c r="I11" s="7"/>
      <c r="J11" s="2"/>
      <c r="K11" s="3"/>
      <c r="L11" s="9"/>
      <c r="M11" s="10"/>
      <c r="N11" s="3"/>
      <c r="O11" s="3"/>
      <c r="P11" s="2"/>
      <c r="Q11" s="2"/>
      <c r="R11" s="3"/>
      <c r="S11" s="2"/>
      <c r="T11" s="2"/>
      <c r="U11" s="3"/>
      <c r="V11" s="2"/>
      <c r="W11" s="2"/>
      <c r="X11" s="3"/>
      <c r="Y11" s="3"/>
      <c r="Z11" s="2"/>
      <c r="AA11" s="2"/>
      <c r="AB11" s="3"/>
      <c r="AC11" s="2"/>
      <c r="AD11" s="2"/>
      <c r="AE11" s="3"/>
      <c r="AF11" s="3"/>
      <c r="AG11" s="2"/>
      <c r="AH11" s="2"/>
      <c r="AI11" s="3"/>
      <c r="AJ11" s="3"/>
      <c r="AK11" s="2"/>
      <c r="AL11" s="2"/>
      <c r="AM11" s="3"/>
      <c r="AN11" s="2"/>
      <c r="AO11" s="2"/>
      <c r="AP11" s="3"/>
      <c r="AQ11" s="2"/>
      <c r="AR11" s="2"/>
      <c r="AS11" s="3"/>
      <c r="AT11" s="2"/>
      <c r="AU11" s="2"/>
      <c r="AV11" s="3"/>
      <c r="AW11" s="2"/>
      <c r="AX11" s="2"/>
      <c r="AY11" s="3"/>
      <c r="AZ11" s="2"/>
      <c r="BA11" s="2"/>
      <c r="BB11" s="3"/>
      <c r="BC11" s="2"/>
      <c r="BD11" s="2"/>
      <c r="BE11" s="3"/>
      <c r="BF11" s="2"/>
      <c r="BG11" s="2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3"/>
      <c r="B12" s="3"/>
      <c r="C12" s="6"/>
      <c r="D12" s="3"/>
      <c r="E12" s="7"/>
      <c r="F12" s="7"/>
      <c r="G12" s="8"/>
      <c r="H12" s="3"/>
      <c r="I12" s="7"/>
      <c r="J12" s="2"/>
      <c r="K12" s="3"/>
      <c r="L12" s="9"/>
      <c r="M12" s="10"/>
      <c r="N12" s="3"/>
      <c r="O12" s="3"/>
      <c r="P12" s="2"/>
      <c r="Q12" s="2"/>
      <c r="R12" s="3"/>
      <c r="S12" s="2"/>
      <c r="T12" s="2"/>
      <c r="U12" s="3"/>
      <c r="V12" s="2"/>
      <c r="W12" s="2"/>
      <c r="X12" s="3"/>
      <c r="Y12" s="3"/>
      <c r="Z12" s="2"/>
      <c r="AA12" s="2"/>
      <c r="AB12" s="3"/>
      <c r="AC12" s="2"/>
      <c r="AD12" s="2"/>
      <c r="AE12" s="3"/>
      <c r="AF12" s="3"/>
      <c r="AG12" s="2"/>
      <c r="AH12" s="2"/>
      <c r="AI12" s="3"/>
      <c r="AJ12" s="3"/>
      <c r="AK12" s="2"/>
      <c r="AL12" s="2"/>
      <c r="AM12" s="3"/>
      <c r="AN12" s="2"/>
      <c r="AO12" s="2"/>
      <c r="AP12" s="3"/>
      <c r="AQ12" s="2"/>
      <c r="AR12" s="2"/>
      <c r="AS12" s="3"/>
      <c r="AT12" s="2"/>
      <c r="AU12" s="2"/>
      <c r="AV12" s="3"/>
      <c r="AW12" s="2"/>
      <c r="AX12" s="2"/>
      <c r="AY12" s="3"/>
      <c r="AZ12" s="2"/>
      <c r="BA12" s="2"/>
      <c r="BB12" s="3"/>
      <c r="BC12" s="2"/>
      <c r="BD12" s="2"/>
      <c r="BE12" s="3"/>
      <c r="BF12" s="2"/>
      <c r="BG12" s="2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3"/>
      <c r="B13" s="3"/>
      <c r="C13" s="6"/>
      <c r="D13" s="3"/>
      <c r="E13" s="7"/>
      <c r="F13" s="7"/>
      <c r="G13" s="8"/>
      <c r="H13" s="3"/>
      <c r="I13" s="7"/>
      <c r="J13" s="2"/>
      <c r="K13" s="3"/>
      <c r="L13" s="9"/>
      <c r="M13" s="10"/>
      <c r="N13" s="3"/>
      <c r="O13" s="3"/>
      <c r="P13" s="2"/>
      <c r="Q13" s="2"/>
      <c r="R13" s="3"/>
      <c r="S13" s="2"/>
      <c r="T13" s="2"/>
      <c r="U13" s="3"/>
      <c r="V13" s="2"/>
      <c r="W13" s="2"/>
      <c r="X13" s="3"/>
      <c r="Y13" s="3"/>
      <c r="Z13" s="2"/>
      <c r="AA13" s="2"/>
      <c r="AB13" s="3"/>
      <c r="AC13" s="2"/>
      <c r="AD13" s="2"/>
      <c r="AE13" s="3"/>
      <c r="AF13" s="3"/>
      <c r="AG13" s="2"/>
      <c r="AH13" s="2"/>
      <c r="AI13" s="3"/>
      <c r="AJ13" s="3"/>
      <c r="AK13" s="2"/>
      <c r="AL13" s="2"/>
      <c r="AM13" s="3"/>
      <c r="AN13" s="2"/>
      <c r="AO13" s="2"/>
      <c r="AP13" s="3"/>
      <c r="AQ13" s="2"/>
      <c r="AR13" s="2"/>
      <c r="AS13" s="3"/>
      <c r="AT13" s="2"/>
      <c r="AU13" s="2"/>
      <c r="AV13" s="3"/>
      <c r="AW13" s="2"/>
      <c r="AX13" s="2"/>
      <c r="AY13" s="3"/>
      <c r="AZ13" s="2"/>
      <c r="BA13" s="2"/>
      <c r="BB13" s="3"/>
      <c r="BC13" s="2"/>
      <c r="BD13" s="2"/>
      <c r="BE13" s="3"/>
      <c r="BF13" s="2"/>
      <c r="BG13" s="2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3"/>
      <c r="B14" s="3"/>
      <c r="C14" s="6"/>
      <c r="D14" s="3"/>
      <c r="E14" s="7"/>
      <c r="F14" s="7"/>
      <c r="G14" s="8"/>
      <c r="H14" s="3"/>
      <c r="I14" s="7"/>
      <c r="J14" s="2"/>
      <c r="K14" s="3"/>
      <c r="L14" s="9"/>
      <c r="M14" s="10"/>
      <c r="N14" s="3"/>
      <c r="O14" s="3"/>
      <c r="P14" s="2"/>
      <c r="Q14" s="2"/>
      <c r="R14" s="3"/>
      <c r="S14" s="2"/>
      <c r="T14" s="2"/>
      <c r="U14" s="3"/>
      <c r="V14" s="2"/>
      <c r="W14" s="2"/>
      <c r="X14" s="3"/>
      <c r="Y14" s="3"/>
      <c r="Z14" s="2"/>
      <c r="AA14" s="2"/>
      <c r="AB14" s="3"/>
      <c r="AC14" s="2"/>
      <c r="AD14" s="2"/>
      <c r="AE14" s="3"/>
      <c r="AF14" s="3"/>
      <c r="AG14" s="2"/>
      <c r="AH14" s="2"/>
      <c r="AI14" s="3"/>
      <c r="AJ14" s="3"/>
      <c r="AK14" s="2"/>
      <c r="AL14" s="2"/>
      <c r="AM14" s="3"/>
      <c r="AN14" s="2"/>
      <c r="AO14" s="2"/>
      <c r="AP14" s="3"/>
      <c r="AQ14" s="2"/>
      <c r="AR14" s="2"/>
      <c r="AS14" s="3"/>
      <c r="AT14" s="2"/>
      <c r="AU14" s="2"/>
      <c r="AV14" s="3"/>
      <c r="AW14" s="2"/>
      <c r="AX14" s="2"/>
      <c r="AY14" s="3"/>
      <c r="AZ14" s="2"/>
      <c r="BA14" s="2"/>
      <c r="BB14" s="3"/>
      <c r="BC14" s="2"/>
      <c r="BD14" s="2"/>
      <c r="BE14" s="3"/>
      <c r="BF14" s="2"/>
      <c r="BG14" s="2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3"/>
      <c r="B15" s="3"/>
      <c r="C15" s="6"/>
      <c r="D15" s="3"/>
      <c r="E15" s="7"/>
      <c r="F15" s="7"/>
      <c r="G15" s="8"/>
      <c r="H15" s="3"/>
      <c r="I15" s="7"/>
      <c r="J15" s="2"/>
      <c r="K15" s="3"/>
      <c r="L15" s="7"/>
      <c r="M15" s="10"/>
      <c r="N15" s="3"/>
      <c r="O15" s="3"/>
      <c r="P15" s="2"/>
      <c r="Q15" s="2"/>
      <c r="R15" s="3"/>
      <c r="S15" s="2"/>
      <c r="T15" s="2"/>
      <c r="U15" s="3"/>
      <c r="V15" s="2"/>
      <c r="W15" s="2"/>
      <c r="X15" s="3"/>
      <c r="Y15" s="3"/>
      <c r="Z15" s="2"/>
      <c r="AA15" s="2"/>
      <c r="AB15" s="3"/>
      <c r="AC15" s="2"/>
      <c r="AD15" s="2"/>
      <c r="AE15" s="3"/>
      <c r="AF15" s="3"/>
      <c r="AG15" s="2"/>
      <c r="AH15" s="2"/>
      <c r="AI15" s="3"/>
      <c r="AJ15" s="3"/>
      <c r="AK15" s="2"/>
      <c r="AL15" s="2"/>
      <c r="AM15" s="3"/>
      <c r="AN15" s="2"/>
      <c r="AO15" s="2"/>
      <c r="AP15" s="3"/>
      <c r="AQ15" s="2"/>
      <c r="AR15" s="2"/>
      <c r="AS15" s="3"/>
      <c r="AT15" s="2"/>
      <c r="AU15" s="2"/>
      <c r="AV15" s="3"/>
      <c r="AW15" s="2"/>
      <c r="AX15" s="2"/>
      <c r="AY15" s="3"/>
      <c r="AZ15" s="2"/>
      <c r="BA15" s="2"/>
      <c r="BB15" s="3"/>
      <c r="BC15" s="2"/>
      <c r="BD15" s="2"/>
      <c r="BE15" s="3"/>
      <c r="BF15" s="2"/>
      <c r="BG15" s="2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3"/>
      <c r="B16" s="3"/>
      <c r="C16" s="6"/>
      <c r="D16" s="3"/>
      <c r="E16" s="7"/>
      <c r="F16" s="7"/>
      <c r="G16" s="8"/>
      <c r="H16" s="3"/>
      <c r="I16" s="7"/>
      <c r="J16" s="2"/>
      <c r="K16" s="3"/>
      <c r="L16" s="9"/>
      <c r="M16" s="10"/>
      <c r="N16" s="3"/>
      <c r="O16" s="3"/>
      <c r="P16" s="2"/>
      <c r="Q16" s="2"/>
      <c r="R16" s="3"/>
      <c r="S16" s="2"/>
      <c r="T16" s="2"/>
      <c r="U16" s="3"/>
      <c r="V16" s="2"/>
      <c r="W16" s="2"/>
      <c r="X16" s="3"/>
      <c r="Y16" s="3"/>
      <c r="Z16" s="2"/>
      <c r="AA16" s="2"/>
      <c r="AB16" s="3"/>
      <c r="AC16" s="2"/>
      <c r="AD16" s="2"/>
      <c r="AE16" s="3"/>
      <c r="AF16" s="3"/>
      <c r="AG16" s="2"/>
      <c r="AH16" s="2"/>
      <c r="AI16" s="3"/>
      <c r="AJ16" s="3"/>
      <c r="AK16" s="2"/>
      <c r="AL16" s="2"/>
      <c r="AM16" s="3"/>
      <c r="AN16" s="2"/>
      <c r="AO16" s="2"/>
      <c r="AP16" s="3"/>
      <c r="AQ16" s="2"/>
      <c r="AR16" s="2"/>
      <c r="AS16" s="3"/>
      <c r="AT16" s="2"/>
      <c r="AU16" s="2"/>
      <c r="AV16" s="3"/>
      <c r="AW16" s="2"/>
      <c r="AX16" s="2"/>
      <c r="AY16" s="3"/>
      <c r="AZ16" s="2"/>
      <c r="BA16" s="2"/>
      <c r="BB16" s="3"/>
      <c r="BC16" s="2"/>
      <c r="BD16" s="2"/>
      <c r="BE16" s="3"/>
      <c r="BF16" s="2"/>
      <c r="BG16" s="2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3"/>
      <c r="B17" s="3"/>
      <c r="C17" s="6"/>
      <c r="D17" s="3"/>
      <c r="E17" s="7"/>
      <c r="F17" s="7"/>
      <c r="G17" s="8"/>
      <c r="H17" s="3"/>
      <c r="I17" s="7"/>
      <c r="J17" s="2"/>
      <c r="K17" s="3"/>
      <c r="L17" s="9"/>
      <c r="M17" s="10"/>
      <c r="N17" s="3"/>
      <c r="O17" s="3"/>
      <c r="P17" s="2"/>
      <c r="Q17" s="2"/>
      <c r="R17" s="3"/>
      <c r="S17" s="2"/>
      <c r="T17" s="2"/>
      <c r="U17" s="3"/>
      <c r="V17" s="2"/>
      <c r="W17" s="2"/>
      <c r="X17" s="3"/>
      <c r="Y17" s="3"/>
      <c r="Z17" s="2"/>
      <c r="AA17" s="2"/>
      <c r="AB17" s="3"/>
      <c r="AC17" s="2"/>
      <c r="AD17" s="2"/>
      <c r="AE17" s="3"/>
      <c r="AF17" s="3"/>
      <c r="AG17" s="2"/>
      <c r="AH17" s="2"/>
      <c r="AI17" s="3"/>
      <c r="AJ17" s="3"/>
      <c r="AK17" s="2"/>
      <c r="AL17" s="2"/>
      <c r="AM17" s="3"/>
      <c r="AN17" s="2"/>
      <c r="AO17" s="2"/>
      <c r="AP17" s="3"/>
      <c r="AQ17" s="2"/>
      <c r="AR17" s="2"/>
      <c r="AS17" s="3"/>
      <c r="AT17" s="2"/>
      <c r="AU17" s="2"/>
      <c r="AV17" s="3"/>
      <c r="AW17" s="2"/>
      <c r="AX17" s="2"/>
      <c r="AY17" s="3"/>
      <c r="AZ17" s="2"/>
      <c r="BA17" s="2"/>
      <c r="BB17" s="3"/>
      <c r="BC17" s="2"/>
      <c r="BD17" s="2"/>
      <c r="BE17" s="3"/>
      <c r="BF17" s="2"/>
      <c r="BG17" s="2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3"/>
      <c r="B18" s="3"/>
      <c r="C18" s="6"/>
      <c r="D18" s="3"/>
      <c r="E18" s="7"/>
      <c r="F18" s="7"/>
      <c r="G18" s="8"/>
      <c r="H18" s="3"/>
      <c r="I18" s="7"/>
      <c r="J18" s="2"/>
      <c r="K18" s="3"/>
      <c r="L18" s="9"/>
      <c r="M18" s="10"/>
      <c r="N18" s="3"/>
      <c r="O18" s="3"/>
      <c r="P18" s="2"/>
      <c r="Q18" s="2"/>
      <c r="R18" s="3"/>
      <c r="S18" s="2"/>
      <c r="T18" s="2"/>
      <c r="U18" s="3"/>
      <c r="V18" s="2"/>
      <c r="W18" s="2"/>
      <c r="X18" s="3"/>
      <c r="Y18" s="3"/>
      <c r="Z18" s="2"/>
      <c r="AA18" s="2"/>
      <c r="AB18" s="3"/>
      <c r="AC18" s="2"/>
      <c r="AD18" s="2"/>
      <c r="AE18" s="3"/>
      <c r="AF18" s="3"/>
      <c r="AG18" s="2"/>
      <c r="AH18" s="2"/>
      <c r="AI18" s="3"/>
      <c r="AJ18" s="3"/>
      <c r="AK18" s="2"/>
      <c r="AL18" s="2"/>
      <c r="AM18" s="3"/>
      <c r="AN18" s="2"/>
      <c r="AO18" s="2"/>
      <c r="AP18" s="3"/>
      <c r="AQ18" s="2"/>
      <c r="AR18" s="2"/>
      <c r="AS18" s="3"/>
      <c r="AT18" s="2"/>
      <c r="AU18" s="2"/>
      <c r="AV18" s="3"/>
      <c r="AW18" s="2"/>
      <c r="AX18" s="2"/>
      <c r="AY18" s="3"/>
      <c r="AZ18" s="2"/>
      <c r="BA18" s="2"/>
      <c r="BB18" s="3"/>
      <c r="BC18" s="2"/>
      <c r="BD18" s="2"/>
      <c r="BE18" s="3"/>
      <c r="BF18" s="2"/>
      <c r="BG18" s="2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3"/>
      <c r="B19" s="3"/>
      <c r="C19" s="6"/>
      <c r="D19" s="3"/>
      <c r="E19" s="7"/>
      <c r="F19" s="7"/>
      <c r="G19" s="8"/>
      <c r="H19" s="3"/>
      <c r="I19" s="7"/>
      <c r="J19" s="2"/>
      <c r="K19" s="3"/>
      <c r="L19" s="9"/>
      <c r="M19" s="10"/>
      <c r="N19" s="3"/>
      <c r="O19" s="3"/>
      <c r="P19" s="2"/>
      <c r="Q19" s="2"/>
      <c r="R19" s="3"/>
      <c r="S19" s="2"/>
      <c r="T19" s="2"/>
      <c r="U19" s="3"/>
      <c r="V19" s="2"/>
      <c r="W19" s="2"/>
      <c r="X19" s="3"/>
      <c r="Y19" s="3"/>
      <c r="Z19" s="2"/>
      <c r="AA19" s="2"/>
      <c r="AB19" s="3"/>
      <c r="AC19" s="2"/>
      <c r="AD19" s="2"/>
      <c r="AE19" s="3"/>
      <c r="AF19" s="3"/>
      <c r="AG19" s="2"/>
      <c r="AH19" s="2"/>
      <c r="AI19" s="3"/>
      <c r="AJ19" s="3"/>
      <c r="AK19" s="2"/>
      <c r="AL19" s="2"/>
      <c r="AM19" s="3"/>
      <c r="AN19" s="2"/>
      <c r="AO19" s="2"/>
      <c r="AP19" s="3"/>
      <c r="AQ19" s="2"/>
      <c r="AR19" s="2"/>
      <c r="AS19" s="3"/>
      <c r="AT19" s="2"/>
      <c r="AU19" s="2"/>
      <c r="AV19" s="3"/>
      <c r="AW19" s="2"/>
      <c r="AX19" s="2"/>
      <c r="AY19" s="3"/>
      <c r="AZ19" s="2"/>
      <c r="BA19" s="2"/>
      <c r="BB19" s="3"/>
      <c r="BC19" s="2"/>
      <c r="BD19" s="2"/>
      <c r="BE19" s="3"/>
      <c r="BF19" s="2"/>
      <c r="BG19" s="2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3"/>
      <c r="B20" s="3"/>
      <c r="C20" s="6"/>
      <c r="D20" s="3"/>
      <c r="E20" s="7"/>
      <c r="F20" s="7"/>
      <c r="G20" s="8"/>
      <c r="H20" s="3"/>
      <c r="I20" s="7"/>
      <c r="J20" s="2"/>
      <c r="K20" s="3"/>
      <c r="L20" s="7"/>
      <c r="M20" s="10"/>
      <c r="N20" s="3"/>
      <c r="O20" s="3"/>
      <c r="P20" s="2"/>
      <c r="Q20" s="2"/>
      <c r="R20" s="3"/>
      <c r="S20" s="2"/>
      <c r="T20" s="2"/>
      <c r="U20" s="3"/>
      <c r="V20" s="2"/>
      <c r="W20" s="2"/>
      <c r="X20" s="3"/>
      <c r="Y20" s="3"/>
      <c r="Z20" s="2"/>
      <c r="AA20" s="2"/>
      <c r="AB20" s="3"/>
      <c r="AC20" s="2"/>
      <c r="AD20" s="2"/>
      <c r="AE20" s="3"/>
      <c r="AF20" s="3"/>
      <c r="AG20" s="2"/>
      <c r="AH20" s="2"/>
      <c r="AI20" s="3"/>
      <c r="AJ20" s="3"/>
      <c r="AK20" s="2"/>
      <c r="AL20" s="2"/>
      <c r="AM20" s="3"/>
      <c r="AN20" s="2"/>
      <c r="AO20" s="2"/>
      <c r="AP20" s="3"/>
      <c r="AQ20" s="2"/>
      <c r="AR20" s="2"/>
      <c r="AS20" s="3"/>
      <c r="AT20" s="2"/>
      <c r="AU20" s="2"/>
      <c r="AV20" s="3"/>
      <c r="AW20" s="2"/>
      <c r="AX20" s="2"/>
      <c r="AY20" s="3"/>
      <c r="AZ20" s="2"/>
      <c r="BA20" s="2"/>
      <c r="BB20" s="3"/>
      <c r="BC20" s="2"/>
      <c r="BD20" s="2"/>
      <c r="BE20" s="3"/>
      <c r="BF20" s="2"/>
      <c r="BG20" s="2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3"/>
      <c r="B21" s="3"/>
      <c r="C21" s="6"/>
      <c r="D21" s="3"/>
      <c r="E21" s="7"/>
      <c r="F21" s="7"/>
      <c r="G21" s="8"/>
      <c r="H21" s="3"/>
      <c r="I21" s="7"/>
      <c r="J21" s="2"/>
      <c r="K21" s="3"/>
      <c r="L21" s="7"/>
      <c r="M21" s="10"/>
      <c r="N21" s="3"/>
      <c r="O21" s="3"/>
      <c r="P21" s="2"/>
      <c r="Q21" s="2"/>
      <c r="R21" s="3"/>
      <c r="S21" s="2"/>
      <c r="T21" s="2"/>
      <c r="U21" s="3"/>
      <c r="V21" s="2"/>
      <c r="W21" s="2"/>
      <c r="X21" s="3"/>
      <c r="Y21" s="3"/>
      <c r="Z21" s="2"/>
      <c r="AA21" s="2"/>
      <c r="AB21" s="3"/>
      <c r="AC21" s="2"/>
      <c r="AD21" s="2"/>
      <c r="AE21" s="3"/>
      <c r="AF21" s="3"/>
      <c r="AG21" s="2"/>
      <c r="AH21" s="2"/>
      <c r="AI21" s="3"/>
      <c r="AJ21" s="3"/>
      <c r="AK21" s="2"/>
      <c r="AL21" s="2"/>
      <c r="AM21" s="3"/>
      <c r="AN21" s="2"/>
      <c r="AO21" s="2"/>
      <c r="AP21" s="3"/>
      <c r="AQ21" s="2"/>
      <c r="AR21" s="2"/>
      <c r="AS21" s="3"/>
      <c r="AT21" s="2"/>
      <c r="AU21" s="2"/>
      <c r="AV21" s="3"/>
      <c r="AW21" s="2"/>
      <c r="AX21" s="2"/>
      <c r="AY21" s="3"/>
      <c r="AZ21" s="2"/>
      <c r="BA21" s="2"/>
      <c r="BB21" s="3"/>
      <c r="BC21" s="2"/>
      <c r="BD21" s="2"/>
      <c r="BE21" s="3"/>
      <c r="BF21" s="2"/>
      <c r="BG21" s="2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3"/>
      <c r="B22" s="3"/>
      <c r="C22" s="6"/>
      <c r="D22" s="3"/>
      <c r="E22" s="7"/>
      <c r="F22" s="7"/>
      <c r="G22" s="8"/>
      <c r="H22" s="3"/>
      <c r="I22" s="7"/>
      <c r="J22" s="2"/>
      <c r="K22" s="3"/>
      <c r="L22" s="9"/>
      <c r="M22" s="10"/>
      <c r="N22" s="3"/>
      <c r="O22" s="3"/>
      <c r="P22" s="2"/>
      <c r="Q22" s="2"/>
      <c r="R22" s="3"/>
      <c r="S22" s="2"/>
      <c r="T22" s="2"/>
      <c r="U22" s="3"/>
      <c r="V22" s="2"/>
      <c r="W22" s="2"/>
      <c r="X22" s="3"/>
      <c r="Y22" s="3"/>
      <c r="Z22" s="2"/>
      <c r="AA22" s="2"/>
      <c r="AB22" s="3"/>
      <c r="AC22" s="2"/>
      <c r="AD22" s="2"/>
      <c r="AE22" s="3"/>
      <c r="AF22" s="3"/>
      <c r="AG22" s="2"/>
      <c r="AH22" s="2"/>
      <c r="AI22" s="3"/>
      <c r="AJ22" s="3"/>
      <c r="AK22" s="2"/>
      <c r="AL22" s="2"/>
      <c r="AM22" s="3"/>
      <c r="AN22" s="2"/>
      <c r="AO22" s="2"/>
      <c r="AP22" s="3"/>
      <c r="AQ22" s="2"/>
      <c r="AR22" s="2"/>
      <c r="AS22" s="3"/>
      <c r="AT22" s="2"/>
      <c r="AU22" s="2"/>
      <c r="AV22" s="3"/>
      <c r="AW22" s="2"/>
      <c r="AX22" s="2"/>
      <c r="AY22" s="3"/>
      <c r="AZ22" s="2"/>
      <c r="BA22" s="2"/>
      <c r="BB22" s="3"/>
      <c r="BC22" s="2"/>
      <c r="BD22" s="2"/>
      <c r="BE22" s="3"/>
      <c r="BF22" s="2"/>
      <c r="BG22" s="2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11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11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11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>
      <c r="A209" s="11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>
      <c r="A210" s="11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>
      <c r="A211" s="11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>
      <c r="A212" s="11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>
      <c r="A213" s="11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>
      <c r="A214" s="11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>
      <c r="A215" s="11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>
      <c r="A216" s="11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>
      <c r="A217" s="11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>
      <c r="A218" s="11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>
      <c r="A219" s="11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>
      <c r="A220" s="11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>
      <c r="A221" s="11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>
      <c r="A222" s="11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</sheetData>
  <autoFilter ref="A1:BZ2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38</v>
      </c>
      <c r="B1" s="13" t="s">
        <v>39</v>
      </c>
      <c r="C1" s="13" t="s">
        <v>40</v>
      </c>
      <c r="D1" s="13" t="s">
        <v>41</v>
      </c>
      <c r="E1" s="13" t="s">
        <v>42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43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e">
        <f>'Данные для ввода на bus.gov.ru'!#REF!</f>
        <v>#REF!</v>
      </c>
      <c r="B3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3" s="15" t="e">
        <f>'Данные для ввода на bus.gov.ru'!#REF!*0.3</f>
        <v>#REF!</v>
      </c>
      <c r="D3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3" s="18" t="e">
        <f t="shared" ref="E3:E30" si="0">B3+C3+D3</f>
        <v>#VALUE!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A4" s="3" t="e">
        <f>'Данные для ввода на bus.gov.ru'!#REF!</f>
        <v>#REF!</v>
      </c>
      <c r="B4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4" s="15" t="e">
        <f>'Данные для ввода на bus.gov.ru'!#REF!*0.3</f>
        <v>#REF!</v>
      </c>
      <c r="D4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4" s="18" t="e">
        <f t="shared" si="0"/>
        <v>#VALUE!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A5" s="3" t="e">
        <f>'Данные для ввода на bus.gov.ru'!#REF!</f>
        <v>#REF!</v>
      </c>
      <c r="B5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5" s="15" t="e">
        <f>'Данные для ввода на bus.gov.ru'!#REF!*0.3</f>
        <v>#REF!</v>
      </c>
      <c r="D5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5" s="18" t="e">
        <f t="shared" si="0"/>
        <v>#VALUE!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A6" s="3" t="e">
        <f>'Данные для ввода на bus.gov.ru'!#REF!</f>
        <v>#REF!</v>
      </c>
      <c r="B6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6" s="15" t="e">
        <f>'Данные для ввода на bus.gov.ru'!#REF!*0.3</f>
        <v>#REF!</v>
      </c>
      <c r="D6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6" s="18" t="e">
        <f t="shared" si="0"/>
        <v>#VALUE!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A7" s="3" t="e">
        <f>'Данные для ввода на bus.gov.ru'!#REF!</f>
        <v>#REF!</v>
      </c>
      <c r="B7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7" s="15" t="e">
        <f>'Данные для ввода на bus.gov.ru'!#REF!*0.3</f>
        <v>#REF!</v>
      </c>
      <c r="D7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7" s="18" t="e">
        <f t="shared" si="0"/>
        <v>#VALUE!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A8" s="3" t="e">
        <f>'Данные для ввода на bus.gov.ru'!#REF!</f>
        <v>#REF!</v>
      </c>
      <c r="B8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8" s="15" t="e">
        <f>'Данные для ввода на bus.gov.ru'!#REF!*0.3</f>
        <v>#REF!</v>
      </c>
      <c r="D8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8" s="18" t="e">
        <f t="shared" si="0"/>
        <v>#VALUE!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A9" s="3" t="e">
        <f>'Данные для ввода на bus.gov.ru'!#REF!</f>
        <v>#REF!</v>
      </c>
      <c r="B9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9" s="15" t="e">
        <f>'Данные для ввода на bus.gov.ru'!#REF!*0.3</f>
        <v>#REF!</v>
      </c>
      <c r="D9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9" s="18" t="e">
        <f t="shared" si="0"/>
        <v>#VALUE!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A10" s="3" t="str">
        <f>'Данные для ввода на bus.gov.ru'!D2</f>
        <v>МБДОУ "Детский сад № 19 "Рябинка"</v>
      </c>
      <c r="B10" s="17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10" s="15">
        <f>'Данные для ввода на bus.gov.ru'!Q2*0.3</f>
        <v>30</v>
      </c>
      <c r="D10" s="17">
        <f>((('Данные для ввода на bus.gov.ru'!S2+'Данные для ввода на bus.gov.ru'!V2)/('Данные для ввода на bus.gov.ru'!T2+'Данные для ввода на bus.gov.ru'!W2))*100)*0.4</f>
        <v>40</v>
      </c>
      <c r="E10" s="18">
        <f t="shared" si="0"/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A11" s="3">
        <f>'Данные для ввода на bus.gov.ru'!D3</f>
        <v>0</v>
      </c>
      <c r="B11" s="17" t="str">
        <f>IFERROR(((('Данные для ввода на bus.gov.ru'!I3+'Данные для ввода на bus.gov.ru'!L3)/('Данные для ввода на bus.gov.ru'!J3+'Данные для ввода на bus.gov.ru'!M3))*100)*0.3,"")</f>
        <v/>
      </c>
      <c r="C11" s="15">
        <f>'Данные для ввода на bus.gov.ru'!Q3*0.3</f>
        <v>0</v>
      </c>
      <c r="D11" s="17" t="e">
        <f>((('Данные для ввода на bus.gov.ru'!S3+'Данные для ввода на bus.gov.ru'!V3)/('Данные для ввода на bus.gov.ru'!T3+'Данные для ввода на bus.gov.ru'!W3))*100)*0.4</f>
        <v>#DIV/0!</v>
      </c>
      <c r="E11" s="18" t="e">
        <f t="shared" si="0"/>
        <v>#VALUE!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A12" s="3">
        <f>'Данные для ввода на bus.gov.ru'!D4</f>
        <v>0</v>
      </c>
      <c r="B12" s="17" t="str">
        <f>IFERROR(((('Данные для ввода на bus.gov.ru'!I4+'Данные для ввода на bus.gov.ru'!L4)/('Данные для ввода на bus.gov.ru'!J4+'Данные для ввода на bus.gov.ru'!M4))*100)*0.3,"")</f>
        <v/>
      </c>
      <c r="C12" s="15">
        <f>'Данные для ввода на bus.gov.ru'!Q4*0.3</f>
        <v>0</v>
      </c>
      <c r="D12" s="17" t="e">
        <f>((('Данные для ввода на bus.gov.ru'!S4+'Данные для ввода на bus.gov.ru'!V4)/('Данные для ввода на bus.gov.ru'!T4+'Данные для ввода на bus.gov.ru'!W4))*100)*0.4</f>
        <v>#DIV/0!</v>
      </c>
      <c r="E12" s="18" t="e">
        <f t="shared" si="0"/>
        <v>#VALUE!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A13" s="3">
        <f>'Данные для ввода на bus.gov.ru'!D5</f>
        <v>0</v>
      </c>
      <c r="B13" s="17" t="str">
        <f>IFERROR(((('Данные для ввода на bus.gov.ru'!I5+'Данные для ввода на bus.gov.ru'!L5)/('Данные для ввода на bus.gov.ru'!J5+'Данные для ввода на bus.gov.ru'!M5))*100)*0.3,"")</f>
        <v/>
      </c>
      <c r="C13" s="15">
        <f>'Данные для ввода на bus.gov.ru'!Q5*0.3</f>
        <v>0</v>
      </c>
      <c r="D13" s="17" t="e">
        <f>((('Данные для ввода на bus.gov.ru'!S5+'Данные для ввода на bus.gov.ru'!V5)/('Данные для ввода на bus.gov.ru'!T5+'Данные для ввода на bus.gov.ru'!W5))*100)*0.4</f>
        <v>#DIV/0!</v>
      </c>
      <c r="E13" s="18" t="e">
        <f t="shared" si="0"/>
        <v>#VALUE!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A14" s="3">
        <f>'Данные для ввода на bus.gov.ru'!D6</f>
        <v>0</v>
      </c>
      <c r="B14" s="17" t="str">
        <f>IFERROR(((('Данные для ввода на bus.gov.ru'!I6+'Данные для ввода на bus.gov.ru'!L6)/('Данные для ввода на bus.gov.ru'!J6+'Данные для ввода на bus.gov.ru'!M6))*100)*0.3,"")</f>
        <v/>
      </c>
      <c r="C14" s="15">
        <f>'Данные для ввода на bus.gov.ru'!Q6*0.3</f>
        <v>0</v>
      </c>
      <c r="D14" s="17" t="e">
        <f>((('Данные для ввода на bus.gov.ru'!S6+'Данные для ввода на bus.gov.ru'!V6)/('Данные для ввода на bus.gov.ru'!T6+'Данные для ввода на bus.gov.ru'!W6))*100)*0.4</f>
        <v>#DIV/0!</v>
      </c>
      <c r="E14" s="18" t="e">
        <f t="shared" si="0"/>
        <v>#VALUE!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A15" s="3">
        <f>'Данные для ввода на bus.gov.ru'!D7</f>
        <v>0</v>
      </c>
      <c r="B15" s="17" t="str">
        <f>IFERROR(((('Данные для ввода на bus.gov.ru'!I7+'Данные для ввода на bus.gov.ru'!L7)/('Данные для ввода на bus.gov.ru'!J7+'Данные для ввода на bus.gov.ru'!M7))*100)*0.3,"")</f>
        <v/>
      </c>
      <c r="C15" s="15">
        <f>'Данные для ввода на bus.gov.ru'!Q7*0.3</f>
        <v>0</v>
      </c>
      <c r="D15" s="17" t="e">
        <f>((('Данные для ввода на bus.gov.ru'!S7+'Данные для ввода на bus.gov.ru'!V7)/('Данные для ввода на bus.gov.ru'!T7+'Данные для ввода на bus.gov.ru'!W7))*100)*0.4</f>
        <v>#DIV/0!</v>
      </c>
      <c r="E15" s="18" t="e">
        <f t="shared" si="0"/>
        <v>#VALUE!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A16" s="3">
        <f>'Данные для ввода на bus.gov.ru'!D8</f>
        <v>0</v>
      </c>
      <c r="B16" s="17" t="str">
        <f>IFERROR(((('Данные для ввода на bus.gov.ru'!I8+'Данные для ввода на bus.gov.ru'!L8)/('Данные для ввода на bus.gov.ru'!J8+'Данные для ввода на bus.gov.ru'!M8))*100)*0.3,"")</f>
        <v/>
      </c>
      <c r="C16" s="15">
        <f>'Данные для ввода на bus.gov.ru'!Q8*0.3</f>
        <v>0</v>
      </c>
      <c r="D16" s="17" t="e">
        <f>((('Данные для ввода на bus.gov.ru'!S8+'Данные для ввода на bus.gov.ru'!V8)/('Данные для ввода на bus.gov.ru'!T8+'Данные для ввода на bus.gov.ru'!W8))*100)*0.4</f>
        <v>#DIV/0!</v>
      </c>
      <c r="E16" s="18" t="e">
        <f t="shared" si="0"/>
        <v>#VALUE!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1:26" ht="12.75" customHeight="1">
      <c r="A17" s="3">
        <f>'Данные для ввода на bus.gov.ru'!D9</f>
        <v>0</v>
      </c>
      <c r="B17" s="17" t="str">
        <f>IFERROR(((('Данные для ввода на bus.gov.ru'!I9+'Данные для ввода на bus.gov.ru'!L9)/('Данные для ввода на bus.gov.ru'!J9+'Данные для ввода на bus.gov.ru'!M9))*100)*0.3,"")</f>
        <v/>
      </c>
      <c r="C17" s="15">
        <f>'Данные для ввода на bus.gov.ru'!Q9*0.3</f>
        <v>0</v>
      </c>
      <c r="D17" s="17" t="e">
        <f>((('Данные для ввода на bus.gov.ru'!S9+'Данные для ввода на bus.gov.ru'!V9)/('Данные для ввода на bus.gov.ru'!T9+'Данные для ввода на bus.gov.ru'!W9))*100)*0.4</f>
        <v>#DIV/0!</v>
      </c>
      <c r="E17" s="18" t="e">
        <f t="shared" si="0"/>
        <v>#VALUE!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1:26" ht="12.75" customHeight="1">
      <c r="A18" s="3">
        <f>'Данные для ввода на bus.gov.ru'!D10</f>
        <v>0</v>
      </c>
      <c r="B18" s="17" t="str">
        <f>IFERROR(((('Данные для ввода на bus.gov.ru'!I10+'Данные для ввода на bus.gov.ru'!L10)/('Данные для ввода на bus.gov.ru'!J10+'Данные для ввода на bus.gov.ru'!M10))*100)*0.3,"")</f>
        <v/>
      </c>
      <c r="C18" s="15">
        <f>'Данные для ввода на bus.gov.ru'!Q10*0.3</f>
        <v>0</v>
      </c>
      <c r="D18" s="17" t="e">
        <f>((('Данные для ввода на bus.gov.ru'!S10+'Данные для ввода на bus.gov.ru'!V10)/('Данные для ввода на bus.gov.ru'!T10+'Данные для ввода на bus.gov.ru'!W10))*100)*0.4</f>
        <v>#DIV/0!</v>
      </c>
      <c r="E18" s="18" t="e">
        <f t="shared" si="0"/>
        <v>#VALUE!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1:26" ht="12.75" customHeight="1">
      <c r="A19" s="3">
        <f>'Данные для ввода на bus.gov.ru'!D11</f>
        <v>0</v>
      </c>
      <c r="B19" s="17" t="str">
        <f>IFERROR(((('Данные для ввода на bus.gov.ru'!I11+'Данные для ввода на bus.gov.ru'!L11)/('Данные для ввода на bus.gov.ru'!J11+'Данные для ввода на bus.gov.ru'!M11))*100)*0.3,"")</f>
        <v/>
      </c>
      <c r="C19" s="15">
        <f>'Данные для ввода на bus.gov.ru'!Q11*0.3</f>
        <v>0</v>
      </c>
      <c r="D19" s="17" t="e">
        <f>((('Данные для ввода на bus.gov.ru'!S11+'Данные для ввода на bus.gov.ru'!V11)/('Данные для ввода на bus.gov.ru'!T11+'Данные для ввода на bus.gov.ru'!W11))*100)*0.4</f>
        <v>#DIV/0!</v>
      </c>
      <c r="E19" s="18" t="e">
        <f t="shared" si="0"/>
        <v>#VALUE!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1:26" ht="12.75" customHeight="1">
      <c r="A20" s="3">
        <f>'Данные для ввода на bus.gov.ru'!D12</f>
        <v>0</v>
      </c>
      <c r="B20" s="17" t="str">
        <f>IFERROR(((('Данные для ввода на bus.gov.ru'!I12+'Данные для ввода на bus.gov.ru'!L12)/('Данные для ввода на bus.gov.ru'!J12+'Данные для ввода на bus.gov.ru'!M12))*100)*0.3,"")</f>
        <v/>
      </c>
      <c r="C20" s="15">
        <f>'Данные для ввода на bus.gov.ru'!Q12*0.3</f>
        <v>0</v>
      </c>
      <c r="D20" s="17" t="e">
        <f>((('Данные для ввода на bus.gov.ru'!S12+'Данные для ввода на bus.gov.ru'!V12)/('Данные для ввода на bus.gov.ru'!T12+'Данные для ввода на bus.gov.ru'!W12))*100)*0.4</f>
        <v>#DIV/0!</v>
      </c>
      <c r="E20" s="18" t="e">
        <f t="shared" si="0"/>
        <v>#VALUE!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1:26" ht="12.75" customHeight="1">
      <c r="A21" s="3">
        <f>'Данные для ввода на bus.gov.ru'!D13</f>
        <v>0</v>
      </c>
      <c r="B21" s="17" t="str">
        <f>IFERROR(((('Данные для ввода на bus.gov.ru'!I13+'Данные для ввода на bus.gov.ru'!L13)/('Данные для ввода на bus.gov.ru'!J13+'Данные для ввода на bus.gov.ru'!M13))*100)*0.3,"")</f>
        <v/>
      </c>
      <c r="C21" s="15">
        <f>'Данные для ввода на bus.gov.ru'!Q13*0.3</f>
        <v>0</v>
      </c>
      <c r="D21" s="17" t="e">
        <f>((('Данные для ввода на bus.gov.ru'!S13+'Данные для ввода на bus.gov.ru'!V13)/('Данные для ввода на bus.gov.ru'!T13+'Данные для ввода на bus.gov.ru'!W13))*100)*0.4</f>
        <v>#DIV/0!</v>
      </c>
      <c r="E21" s="18" t="e">
        <f t="shared" si="0"/>
        <v>#VALUE!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1:26" ht="12.75" customHeight="1">
      <c r="A22" s="3">
        <f>'Данные для ввода на bus.gov.ru'!D14</f>
        <v>0</v>
      </c>
      <c r="B22" s="17" t="str">
        <f>IFERROR(((('Данные для ввода на bus.gov.ru'!I14+'Данные для ввода на bus.gov.ru'!L14)/('Данные для ввода на bus.gov.ru'!J14+'Данные для ввода на bus.gov.ru'!M14))*100)*0.3,"")</f>
        <v/>
      </c>
      <c r="C22" s="15">
        <f>'Данные для ввода на bus.gov.ru'!Q14*0.3</f>
        <v>0</v>
      </c>
      <c r="D22" s="17" t="e">
        <f>((('Данные для ввода на bus.gov.ru'!S14+'Данные для ввода на bus.gov.ru'!V14)/('Данные для ввода на bus.gov.ru'!T14+'Данные для ввода на bus.gov.ru'!W14))*100)*0.4</f>
        <v>#DIV/0!</v>
      </c>
      <c r="E22" s="18" t="e">
        <f t="shared" si="0"/>
        <v>#VALUE!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1:26" ht="12.75" customHeight="1">
      <c r="A23" s="3">
        <f>'Данные для ввода на bus.gov.ru'!D15</f>
        <v>0</v>
      </c>
      <c r="B23" s="17" t="str">
        <f>IFERROR(((('Данные для ввода на bus.gov.ru'!I15+'Данные для ввода на bus.gov.ru'!L15)/('Данные для ввода на bus.gov.ru'!J15+'Данные для ввода на bus.gov.ru'!M15))*100)*0.3,"")</f>
        <v/>
      </c>
      <c r="C23" s="15">
        <f>'Данные для ввода на bus.gov.ru'!Q15*0.3</f>
        <v>0</v>
      </c>
      <c r="D23" s="17" t="e">
        <f>((('Данные для ввода на bus.gov.ru'!S15+'Данные для ввода на bus.gov.ru'!V15)/('Данные для ввода на bus.gov.ru'!T15+'Данные для ввода на bus.gov.ru'!W15))*100)*0.4</f>
        <v>#DIV/0!</v>
      </c>
      <c r="E23" s="18" t="e">
        <f t="shared" si="0"/>
        <v>#VALUE!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1:26" ht="12.75" customHeight="1">
      <c r="A24" s="3">
        <f>'Данные для ввода на bus.gov.ru'!D16</f>
        <v>0</v>
      </c>
      <c r="B24" s="17" t="str">
        <f>IFERROR(((('Данные для ввода на bus.gov.ru'!I16+'Данные для ввода на bus.gov.ru'!L16)/('Данные для ввода на bus.gov.ru'!J16+'Данные для ввода на bus.gov.ru'!M16))*100)*0.3,"")</f>
        <v/>
      </c>
      <c r="C24" s="15">
        <f>'Данные для ввода на bus.gov.ru'!Q16*0.3</f>
        <v>0</v>
      </c>
      <c r="D24" s="17" t="e">
        <f>((('Данные для ввода на bus.gov.ru'!S16+'Данные для ввода на bus.gov.ru'!V16)/('Данные для ввода на bus.gov.ru'!T16+'Данные для ввода на bus.gov.ru'!W16))*100)*0.4</f>
        <v>#DIV/0!</v>
      </c>
      <c r="E24" s="18" t="e">
        <f t="shared" si="0"/>
        <v>#VALUE!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1:26" ht="12.75" customHeight="1">
      <c r="A25" s="3">
        <f>'Данные для ввода на bus.gov.ru'!D17</f>
        <v>0</v>
      </c>
      <c r="B25" s="17" t="str">
        <f>IFERROR(((('Данные для ввода на bus.gov.ru'!I17+'Данные для ввода на bus.gov.ru'!L17)/('Данные для ввода на bus.gov.ru'!J17+'Данные для ввода на bus.gov.ru'!M17))*100)*0.3,"")</f>
        <v/>
      </c>
      <c r="C25" s="15">
        <f>'Данные для ввода на bus.gov.ru'!Q17*0.3</f>
        <v>0</v>
      </c>
      <c r="D25" s="17" t="e">
        <f>((('Данные для ввода на bus.gov.ru'!S17+'Данные для ввода на bus.gov.ru'!V17)/('Данные для ввода на bus.gov.ru'!T17+'Данные для ввода на bus.gov.ru'!W17))*100)*0.4</f>
        <v>#DIV/0!</v>
      </c>
      <c r="E25" s="18" t="e">
        <f t="shared" si="0"/>
        <v>#VALUE!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1:26" ht="12.75" customHeight="1">
      <c r="A26" s="3">
        <f>'Данные для ввода на bus.gov.ru'!D18</f>
        <v>0</v>
      </c>
      <c r="B26" s="17" t="str">
        <f>IFERROR(((('Данные для ввода на bus.gov.ru'!I18+'Данные для ввода на bus.gov.ru'!L18)/('Данные для ввода на bus.gov.ru'!J18+'Данные для ввода на bus.gov.ru'!M18))*100)*0.3,"")</f>
        <v/>
      </c>
      <c r="C26" s="15">
        <f>'Данные для ввода на bus.gov.ru'!Q18*0.3</f>
        <v>0</v>
      </c>
      <c r="D26" s="17" t="e">
        <f>((('Данные для ввода на bus.gov.ru'!S18+'Данные для ввода на bus.gov.ru'!V18)/('Данные для ввода на bus.gov.ru'!T18+'Данные для ввода на bus.gov.ru'!W18))*100)*0.4</f>
        <v>#DIV/0!</v>
      </c>
      <c r="E26" s="18" t="e">
        <f t="shared" si="0"/>
        <v>#VALUE!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1:26" ht="12.75" customHeight="1">
      <c r="A27" s="3">
        <f>'Данные для ввода на bus.gov.ru'!D19</f>
        <v>0</v>
      </c>
      <c r="B27" s="17" t="str">
        <f>IFERROR(((('Данные для ввода на bus.gov.ru'!I19+'Данные для ввода на bus.gov.ru'!L19)/('Данные для ввода на bus.gov.ru'!J19+'Данные для ввода на bus.gov.ru'!M19))*100)*0.3,"")</f>
        <v/>
      </c>
      <c r="C27" s="15">
        <f>'Данные для ввода на bus.gov.ru'!Q19*0.3</f>
        <v>0</v>
      </c>
      <c r="D27" s="17" t="e">
        <f>((('Данные для ввода на bus.gov.ru'!S19+'Данные для ввода на bus.gov.ru'!V19)/('Данные для ввода на bus.gov.ru'!T19+'Данные для ввода на bus.gov.ru'!W19))*100)*0.4</f>
        <v>#DIV/0!</v>
      </c>
      <c r="E27" s="18" t="e">
        <f t="shared" si="0"/>
        <v>#VALUE!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1:26" ht="12.75" customHeight="1">
      <c r="A28" s="3">
        <f>'Данные для ввода на bus.gov.ru'!D20</f>
        <v>0</v>
      </c>
      <c r="B28" s="17" t="str">
        <f>IFERROR(((('Данные для ввода на bus.gov.ru'!I20+'Данные для ввода на bus.gov.ru'!L20)/('Данные для ввода на bus.gov.ru'!J20+'Данные для ввода на bus.gov.ru'!M20))*100)*0.3,"")</f>
        <v/>
      </c>
      <c r="C28" s="15">
        <f>'Данные для ввода на bus.gov.ru'!Q20*0.3</f>
        <v>0</v>
      </c>
      <c r="D28" s="17" t="e">
        <f>((('Данные для ввода на bus.gov.ru'!S20+'Данные для ввода на bus.gov.ru'!V20)/('Данные для ввода на bus.gov.ru'!T20+'Данные для ввода на bus.gov.ru'!W20))*100)*0.4</f>
        <v>#DIV/0!</v>
      </c>
      <c r="E28" s="18" t="e">
        <f t="shared" si="0"/>
        <v>#VALUE!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1:26" ht="12.75" customHeight="1">
      <c r="A29" s="3">
        <f>'Данные для ввода на bus.gov.ru'!D21</f>
        <v>0</v>
      </c>
      <c r="B29" s="17" t="str">
        <f>IFERROR(((('Данные для ввода на bus.gov.ru'!I21+'Данные для ввода на bus.gov.ru'!L21)/('Данные для ввода на bus.gov.ru'!J21+'Данные для ввода на bus.gov.ru'!M21))*100)*0.3,"")</f>
        <v/>
      </c>
      <c r="C29" s="15">
        <f>'Данные для ввода на bus.gov.ru'!Q21*0.3</f>
        <v>0</v>
      </c>
      <c r="D29" s="17" t="e">
        <f>((('Данные для ввода на bus.gov.ru'!S21+'Данные для ввода на bus.gov.ru'!V21)/('Данные для ввода на bus.gov.ru'!T21+'Данные для ввода на bus.gov.ru'!W21))*100)*0.4</f>
        <v>#DIV/0!</v>
      </c>
      <c r="E29" s="18" t="e">
        <f t="shared" si="0"/>
        <v>#VALUE!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1:26" ht="12.75" customHeight="1">
      <c r="A30" s="3">
        <f>'Данные для ввода на bus.gov.ru'!D22</f>
        <v>0</v>
      </c>
      <c r="B30" s="17" t="str">
        <f>IFERROR(((('Данные для ввода на bus.gov.ru'!I22+'Данные для ввода на bus.gov.ru'!L22)/('Данные для ввода на bus.gov.ru'!J22+'Данные для ввода на bus.gov.ru'!M22))*100)*0.3,"")</f>
        <v/>
      </c>
      <c r="C30" s="15">
        <f>'Данные для ввода на bus.gov.ru'!Q22*0.3</f>
        <v>0</v>
      </c>
      <c r="D30" s="17" t="e">
        <f>((('Данные для ввода на bus.gov.ru'!S22+'Данные для ввода на bus.gov.ru'!V22)/('Данные для ввода на bus.gov.ru'!T22+'Данные для ввода на bus.gov.ru'!W22))*100)*0.4</f>
        <v>#DIV/0!</v>
      </c>
      <c r="E30" s="18" t="e">
        <f t="shared" si="0"/>
        <v>#VALUE!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1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1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/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38</v>
      </c>
      <c r="B1" s="13" t="s">
        <v>44</v>
      </c>
      <c r="C1" s="13" t="s">
        <v>45</v>
      </c>
      <c r="D1" s="13" t="s">
        <v>42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43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2.75" customHeight="1">
      <c r="A3" s="3" t="e">
        <f>'Данные для ввода на bus.gov.ru'!#REF!</f>
        <v>#REF!</v>
      </c>
      <c r="B3" s="2" t="e">
        <f>'Данные для ввода на bus.gov.ru'!#REF!*0.5</f>
        <v>#REF!</v>
      </c>
      <c r="C3" s="21" t="e">
        <f>(('Данные для ввода на bus.gov.ru'!#REF!/'Данные для ввода на bus.gov.ru'!#REF!)*100)*0.5</f>
        <v>#REF!</v>
      </c>
      <c r="D3" s="21" t="e">
        <f t="shared" ref="D3:D30" si="0">B3+C3</f>
        <v>#REF!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2.75" customHeight="1">
      <c r="A4" s="3" t="e">
        <f>'Данные для ввода на bus.gov.ru'!#REF!</f>
        <v>#REF!</v>
      </c>
      <c r="B4" s="2" t="e">
        <f>'Данные для ввода на bus.gov.ru'!#REF!*0.5</f>
        <v>#REF!</v>
      </c>
      <c r="C4" s="21" t="e">
        <f>(('Данные для ввода на bus.gov.ru'!#REF!/'Данные для ввода на bus.gov.ru'!#REF!)*100)*0.5</f>
        <v>#REF!</v>
      </c>
      <c r="D4" s="21" t="e">
        <f t="shared" si="0"/>
        <v>#REF!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2.75" customHeight="1">
      <c r="A5" s="3" t="e">
        <f>'Данные для ввода на bus.gov.ru'!#REF!</f>
        <v>#REF!</v>
      </c>
      <c r="B5" s="2" t="e">
        <f>'Данные для ввода на bus.gov.ru'!#REF!*0.5</f>
        <v>#REF!</v>
      </c>
      <c r="C5" s="21" t="e">
        <f>(('Данные для ввода на bus.gov.ru'!#REF!/'Данные для ввода на bus.gov.ru'!#REF!)*100)*0.5</f>
        <v>#REF!</v>
      </c>
      <c r="D5" s="21" t="e">
        <f t="shared" si="0"/>
        <v>#REF!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2.75" customHeight="1">
      <c r="A6" s="3" t="e">
        <f>'Данные для ввода на bus.gov.ru'!#REF!</f>
        <v>#REF!</v>
      </c>
      <c r="B6" s="2" t="e">
        <f>'Данные для ввода на bus.gov.ru'!#REF!*0.5</f>
        <v>#REF!</v>
      </c>
      <c r="C6" s="21" t="e">
        <f>(('Данные для ввода на bus.gov.ru'!#REF!/'Данные для ввода на bus.gov.ru'!#REF!)*100)*0.5</f>
        <v>#REF!</v>
      </c>
      <c r="D6" s="21" t="e">
        <f t="shared" si="0"/>
        <v>#REF!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2.75" customHeight="1">
      <c r="A7" s="3" t="e">
        <f>'Данные для ввода на bus.gov.ru'!#REF!</f>
        <v>#REF!</v>
      </c>
      <c r="B7" s="2" t="e">
        <f>'Данные для ввода на bus.gov.ru'!#REF!*0.5</f>
        <v>#REF!</v>
      </c>
      <c r="C7" s="21" t="e">
        <f>(('Данные для ввода на bus.gov.ru'!#REF!/'Данные для ввода на bus.gov.ru'!#REF!)*100)*0.5</f>
        <v>#REF!</v>
      </c>
      <c r="D7" s="21" t="e">
        <f t="shared" si="0"/>
        <v>#REF!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2.75" customHeight="1">
      <c r="A8" s="3" t="e">
        <f>'Данные для ввода на bus.gov.ru'!#REF!</f>
        <v>#REF!</v>
      </c>
      <c r="B8" s="2" t="e">
        <f>'Данные для ввода на bus.gov.ru'!#REF!*0.5</f>
        <v>#REF!</v>
      </c>
      <c r="C8" s="21" t="e">
        <f>(('Данные для ввода на bus.gov.ru'!#REF!/'Данные для ввода на bus.gov.ru'!#REF!)*100)*0.5</f>
        <v>#REF!</v>
      </c>
      <c r="D8" s="21" t="e">
        <f t="shared" si="0"/>
        <v>#REF!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2.75" customHeight="1">
      <c r="A9" s="3" t="e">
        <f>'Данные для ввода на bus.gov.ru'!#REF!</f>
        <v>#REF!</v>
      </c>
      <c r="B9" s="2" t="e">
        <f>'Данные для ввода на bus.gov.ru'!#REF!*0.5</f>
        <v>#REF!</v>
      </c>
      <c r="C9" s="21" t="e">
        <f>(('Данные для ввода на bus.gov.ru'!#REF!/'Данные для ввода на bus.gov.ru'!#REF!)*100)*0.5</f>
        <v>#REF!</v>
      </c>
      <c r="D9" s="21" t="e">
        <f t="shared" si="0"/>
        <v>#REF!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2.75" customHeight="1">
      <c r="A10" s="3" t="str">
        <f>'Данные для ввода на bus.gov.ru'!D2</f>
        <v>МБДОУ "Детский сад № 19 "Рябинка"</v>
      </c>
      <c r="B10" s="2">
        <f>'Данные для ввода на bus.gov.ru'!AA2*0.5</f>
        <v>50</v>
      </c>
      <c r="C10" s="21">
        <f>(('Данные для ввода на bus.gov.ru'!AC2/'Данные для ввода на bus.gov.ru'!AD2)*100)*0.5</f>
        <v>49.553571428571431</v>
      </c>
      <c r="D10" s="21">
        <f t="shared" si="0"/>
        <v>99.553571428571431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2.75" customHeight="1">
      <c r="A11" s="3">
        <f>'Данные для ввода на bus.gov.ru'!D3</f>
        <v>0</v>
      </c>
      <c r="B11" s="2">
        <f>'Данные для ввода на bus.gov.ru'!AA3*0.5</f>
        <v>0</v>
      </c>
      <c r="C11" s="21" t="e">
        <f>(('Данные для ввода на bus.gov.ru'!AC3/'Данные для ввода на bus.gov.ru'!AD3)*100)*0.5</f>
        <v>#DIV/0!</v>
      </c>
      <c r="D11" s="21" t="e">
        <f t="shared" si="0"/>
        <v>#DIV/0!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2.75" customHeight="1">
      <c r="A12" s="3">
        <f>'Данные для ввода на bus.gov.ru'!D4</f>
        <v>0</v>
      </c>
      <c r="B12" s="2">
        <f>'Данные для ввода на bus.gov.ru'!AA4*0.5</f>
        <v>0</v>
      </c>
      <c r="C12" s="21" t="e">
        <f>(('Данные для ввода на bus.gov.ru'!AC4/'Данные для ввода на bus.gov.ru'!AD4)*100)*0.5</f>
        <v>#DIV/0!</v>
      </c>
      <c r="D12" s="21" t="e">
        <f t="shared" si="0"/>
        <v>#DIV/0!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2.75" customHeight="1">
      <c r="A13" s="3">
        <f>'Данные для ввода на bus.gov.ru'!D5</f>
        <v>0</v>
      </c>
      <c r="B13" s="2">
        <f>'Данные для ввода на bus.gov.ru'!AA5*0.5</f>
        <v>0</v>
      </c>
      <c r="C13" s="21" t="e">
        <f>(('Данные для ввода на bus.gov.ru'!AC5/'Данные для ввода на bus.gov.ru'!AD5)*100)*0.5</f>
        <v>#DIV/0!</v>
      </c>
      <c r="D13" s="21" t="e">
        <f t="shared" si="0"/>
        <v>#DIV/0!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2.75" customHeight="1">
      <c r="A14" s="3">
        <f>'Данные для ввода на bus.gov.ru'!D6</f>
        <v>0</v>
      </c>
      <c r="B14" s="2">
        <f>'Данные для ввода на bus.gov.ru'!AA6*0.5</f>
        <v>0</v>
      </c>
      <c r="C14" s="21" t="e">
        <f>(('Данные для ввода на bus.gov.ru'!AC6/'Данные для ввода на bus.gov.ru'!AD6)*100)*0.5</f>
        <v>#DIV/0!</v>
      </c>
      <c r="D14" s="21" t="e">
        <f t="shared" si="0"/>
        <v>#DIV/0!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2.75" customHeight="1">
      <c r="A15" s="3">
        <f>'Данные для ввода на bus.gov.ru'!D7</f>
        <v>0</v>
      </c>
      <c r="B15" s="2">
        <f>'Данные для ввода на bus.gov.ru'!AA7*0.5</f>
        <v>0</v>
      </c>
      <c r="C15" s="21" t="e">
        <f>(('Данные для ввода на bus.gov.ru'!AC7/'Данные для ввода на bus.gov.ru'!AD7)*100)*0.5</f>
        <v>#DIV/0!</v>
      </c>
      <c r="D15" s="21" t="e">
        <f t="shared" si="0"/>
        <v>#DIV/0!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2.75" customHeight="1">
      <c r="A16" s="3">
        <f>'Данные для ввода на bus.gov.ru'!D8</f>
        <v>0</v>
      </c>
      <c r="B16" s="2">
        <f>'Данные для ввода на bus.gov.ru'!AA8*0.5</f>
        <v>0</v>
      </c>
      <c r="C16" s="21" t="e">
        <f>(('Данные для ввода на bus.gov.ru'!AC8/'Данные для ввода на bus.gov.ru'!AD8)*100)*0.5</f>
        <v>#DIV/0!</v>
      </c>
      <c r="D16" s="21" t="e">
        <f t="shared" si="0"/>
        <v>#DIV/0!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1:26" ht="12.75" customHeight="1">
      <c r="A17" s="3">
        <f>'Данные для ввода на bus.gov.ru'!D9</f>
        <v>0</v>
      </c>
      <c r="B17" s="2">
        <f>'Данные для ввода на bus.gov.ru'!AA9*0.5</f>
        <v>0</v>
      </c>
      <c r="C17" s="21" t="e">
        <f>(('Данные для ввода на bus.gov.ru'!AC9/'Данные для ввода на bus.gov.ru'!AD9)*100)*0.5</f>
        <v>#DIV/0!</v>
      </c>
      <c r="D17" s="21" t="e">
        <f t="shared" si="0"/>
        <v>#DIV/0!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1:26" ht="12.75" customHeight="1">
      <c r="A18" s="3">
        <f>'Данные для ввода на bus.gov.ru'!D10</f>
        <v>0</v>
      </c>
      <c r="B18" s="2">
        <f>'Данные для ввода на bus.gov.ru'!AA10*0.5</f>
        <v>0</v>
      </c>
      <c r="C18" s="21" t="e">
        <f>(('Данные для ввода на bus.gov.ru'!AC10/'Данные для ввода на bus.gov.ru'!AD10)*100)*0.5</f>
        <v>#DIV/0!</v>
      </c>
      <c r="D18" s="21" t="e">
        <f t="shared" si="0"/>
        <v>#DIV/0!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1:26" ht="12.75" customHeight="1">
      <c r="A19" s="3">
        <f>'Данные для ввода на bus.gov.ru'!D11</f>
        <v>0</v>
      </c>
      <c r="B19" s="2">
        <f>'Данные для ввода на bus.gov.ru'!AA11*0.5</f>
        <v>0</v>
      </c>
      <c r="C19" s="21" t="e">
        <f>(('Данные для ввода на bus.gov.ru'!AC11/'Данные для ввода на bus.gov.ru'!AD11)*100)*0.5</f>
        <v>#DIV/0!</v>
      </c>
      <c r="D19" s="21" t="e">
        <f t="shared" si="0"/>
        <v>#DIV/0!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1:26" ht="12.75" customHeight="1">
      <c r="A20" s="3">
        <f>'Данные для ввода на bus.gov.ru'!D12</f>
        <v>0</v>
      </c>
      <c r="B20" s="2">
        <f>'Данные для ввода на bus.gov.ru'!AA12*0.5</f>
        <v>0</v>
      </c>
      <c r="C20" s="21" t="e">
        <f>(('Данные для ввода на bus.gov.ru'!AC12/'Данные для ввода на bus.gov.ru'!AD12)*100)*0.5</f>
        <v>#DIV/0!</v>
      </c>
      <c r="D20" s="21" t="e">
        <f t="shared" si="0"/>
        <v>#DIV/0!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1:26" ht="12.75" customHeight="1">
      <c r="A21" s="3">
        <f>'Данные для ввода на bus.gov.ru'!D13</f>
        <v>0</v>
      </c>
      <c r="B21" s="2">
        <f>'Данные для ввода на bus.gov.ru'!AA13*0.5</f>
        <v>0</v>
      </c>
      <c r="C21" s="21" t="e">
        <f>(('Данные для ввода на bus.gov.ru'!AC13/'Данные для ввода на bus.gov.ru'!AD13)*100)*0.5</f>
        <v>#DIV/0!</v>
      </c>
      <c r="D21" s="21" t="e">
        <f t="shared" si="0"/>
        <v>#DIV/0!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1:26" ht="12.75" customHeight="1">
      <c r="A22" s="3">
        <f>'Данные для ввода на bus.gov.ru'!D14</f>
        <v>0</v>
      </c>
      <c r="B22" s="2">
        <f>'Данные для ввода на bus.gov.ru'!AA14*0.5</f>
        <v>0</v>
      </c>
      <c r="C22" s="21" t="e">
        <f>(('Данные для ввода на bus.gov.ru'!AC14/'Данные для ввода на bus.gov.ru'!AD14)*100)*0.5</f>
        <v>#DIV/0!</v>
      </c>
      <c r="D22" s="21" t="e">
        <f t="shared" si="0"/>
        <v>#DIV/0!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1:26" ht="12.75" customHeight="1">
      <c r="A23" s="3">
        <f>'Данные для ввода на bus.gov.ru'!D15</f>
        <v>0</v>
      </c>
      <c r="B23" s="2">
        <f>'Данные для ввода на bus.gov.ru'!AA15*0.5</f>
        <v>0</v>
      </c>
      <c r="C23" s="21" t="e">
        <f>(('Данные для ввода на bus.gov.ru'!AC15/'Данные для ввода на bus.gov.ru'!AD15)*100)*0.5</f>
        <v>#DIV/0!</v>
      </c>
      <c r="D23" s="21" t="e">
        <f t="shared" si="0"/>
        <v>#DIV/0!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1:26" ht="12.75" customHeight="1">
      <c r="A24" s="3">
        <f>'Данные для ввода на bus.gov.ru'!D16</f>
        <v>0</v>
      </c>
      <c r="B24" s="2">
        <f>'Данные для ввода на bus.gov.ru'!AA16*0.5</f>
        <v>0</v>
      </c>
      <c r="C24" s="21" t="e">
        <f>(('Данные для ввода на bus.gov.ru'!AC16/'Данные для ввода на bus.gov.ru'!AD16)*100)*0.5</f>
        <v>#DIV/0!</v>
      </c>
      <c r="D24" s="21" t="e">
        <f t="shared" si="0"/>
        <v>#DIV/0!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1:26" ht="12.75" customHeight="1">
      <c r="A25" s="3">
        <f>'Данные для ввода на bus.gov.ru'!D17</f>
        <v>0</v>
      </c>
      <c r="B25" s="2">
        <f>'Данные для ввода на bus.gov.ru'!AA17*0.5</f>
        <v>0</v>
      </c>
      <c r="C25" s="21" t="e">
        <f>(('Данные для ввода на bus.gov.ru'!AC17/'Данные для ввода на bus.gov.ru'!AD17)*100)*0.5</f>
        <v>#DIV/0!</v>
      </c>
      <c r="D25" s="21" t="e">
        <f t="shared" si="0"/>
        <v>#DIV/0!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1:26" ht="12.75" customHeight="1">
      <c r="A26" s="3">
        <f>'Данные для ввода на bus.gov.ru'!D18</f>
        <v>0</v>
      </c>
      <c r="B26" s="2">
        <f>'Данные для ввода на bus.gov.ru'!AA18*0.5</f>
        <v>0</v>
      </c>
      <c r="C26" s="21" t="e">
        <f>(('Данные для ввода на bus.gov.ru'!AC18/'Данные для ввода на bus.gov.ru'!AD18)*100)*0.5</f>
        <v>#DIV/0!</v>
      </c>
      <c r="D26" s="21" t="e">
        <f t="shared" si="0"/>
        <v>#DIV/0!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1:26" ht="12.75" customHeight="1">
      <c r="A27" s="3">
        <f>'Данные для ввода на bus.gov.ru'!D19</f>
        <v>0</v>
      </c>
      <c r="B27" s="2">
        <f>'Данные для ввода на bus.gov.ru'!AA19*0.5</f>
        <v>0</v>
      </c>
      <c r="C27" s="21" t="e">
        <f>(('Данные для ввода на bus.gov.ru'!AC19/'Данные для ввода на bus.gov.ru'!AD19)*100)*0.5</f>
        <v>#DIV/0!</v>
      </c>
      <c r="D27" s="21" t="e">
        <f t="shared" si="0"/>
        <v>#DIV/0!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1:26" ht="12.75" customHeight="1">
      <c r="A28" s="3">
        <f>'Данные для ввода на bus.gov.ru'!D20</f>
        <v>0</v>
      </c>
      <c r="B28" s="2">
        <f>'Данные для ввода на bus.gov.ru'!AA20*0.5</f>
        <v>0</v>
      </c>
      <c r="C28" s="21" t="e">
        <f>(('Данные для ввода на bus.gov.ru'!AC20/'Данные для ввода на bus.gov.ru'!AD20)*100)*0.5</f>
        <v>#DIV/0!</v>
      </c>
      <c r="D28" s="21" t="e">
        <f t="shared" si="0"/>
        <v>#DIV/0!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1:26" ht="12.75" customHeight="1">
      <c r="A29" s="3">
        <f>'Данные для ввода на bus.gov.ru'!D21</f>
        <v>0</v>
      </c>
      <c r="B29" s="2">
        <f>'Данные для ввода на bus.gov.ru'!AA21*0.5</f>
        <v>0</v>
      </c>
      <c r="C29" s="21" t="e">
        <f>(('Данные для ввода на bus.gov.ru'!AC21/'Данные для ввода на bus.gov.ru'!AD21)*100)*0.5</f>
        <v>#DIV/0!</v>
      </c>
      <c r="D29" s="21" t="e">
        <f t="shared" si="0"/>
        <v>#DIV/0!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1:26" ht="12.75" customHeight="1">
      <c r="A30" s="3">
        <f>'Данные для ввода на bus.gov.ru'!D22</f>
        <v>0</v>
      </c>
      <c r="B30" s="2">
        <f>'Данные для ввода на bus.gov.ru'!AA22*0.5</f>
        <v>0</v>
      </c>
      <c r="C30" s="21" t="e">
        <f>(('Данные для ввода на bus.gov.ru'!AC22/'Данные для ввода на bus.gov.ru'!AD22)*100)*0.5</f>
        <v>#DIV/0!</v>
      </c>
      <c r="D30" s="21" t="e">
        <f t="shared" si="0"/>
        <v>#DIV/0!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1:26" ht="12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1:26" ht="12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2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2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2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2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2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2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2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2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2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2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2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2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2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2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2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2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2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2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2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2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2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2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2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2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2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2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2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2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2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2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2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2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2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2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2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2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2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2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2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2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2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2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2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2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2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2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2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2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2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2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2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2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2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2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11"/>
      <c r="Z462" s="11"/>
    </row>
    <row r="463" spans="5:26" ht="15.75" customHeight="1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11"/>
      <c r="Z463" s="11"/>
    </row>
    <row r="464" spans="5:26" ht="15.75" customHeight="1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11"/>
      <c r="Z464" s="11"/>
    </row>
    <row r="465" spans="5:26" ht="15.75" customHeight="1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11"/>
      <c r="Z465" s="11"/>
    </row>
    <row r="466" spans="5:26" ht="15.75" customHeight="1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11"/>
      <c r="Z466" s="11"/>
    </row>
    <row r="467" spans="5:26" ht="15.75" customHeight="1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11"/>
      <c r="Z467" s="11"/>
    </row>
    <row r="468" spans="5:26" ht="15.75" customHeight="1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11"/>
      <c r="Z468" s="11"/>
    </row>
    <row r="469" spans="5:26" ht="15.75" customHeight="1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11"/>
      <c r="Z469" s="11"/>
    </row>
    <row r="470" spans="5:26" ht="15.75" customHeight="1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11"/>
      <c r="Z470" s="11"/>
    </row>
    <row r="471" spans="5:26" ht="15.75" customHeight="1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11"/>
      <c r="Z471" s="11"/>
    </row>
    <row r="472" spans="5:26" ht="15.75" customHeight="1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11"/>
      <c r="Z472" s="11"/>
    </row>
    <row r="473" spans="5:26" ht="15.75" customHeight="1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11"/>
      <c r="Z473" s="11"/>
    </row>
    <row r="474" spans="5:26" ht="15.75" customHeight="1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11"/>
      <c r="Z474" s="11"/>
    </row>
    <row r="475" spans="5:26" ht="15.75" customHeight="1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11"/>
      <c r="Z475" s="11"/>
    </row>
    <row r="476" spans="5:26" ht="15.75" customHeight="1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11"/>
      <c r="Z476" s="11"/>
    </row>
    <row r="477" spans="5:26" ht="15.75" customHeight="1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11"/>
      <c r="Z477" s="11"/>
    </row>
    <row r="478" spans="5:26" ht="15.75" customHeight="1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11"/>
      <c r="Z478" s="11"/>
    </row>
    <row r="479" spans="5:26" ht="15.75" customHeight="1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11"/>
      <c r="Z479" s="11"/>
    </row>
    <row r="480" spans="5:26" ht="15.75" customHeight="1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11"/>
      <c r="Z480" s="11"/>
    </row>
    <row r="481" spans="5:26" ht="15.75" customHeight="1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11"/>
      <c r="Z481" s="11"/>
    </row>
    <row r="482" spans="5:26" ht="15.75" customHeight="1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11"/>
      <c r="Z482" s="11"/>
    </row>
    <row r="483" spans="5:26" ht="15.75" customHeight="1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11"/>
      <c r="Z483" s="11"/>
    </row>
    <row r="484" spans="5:26" ht="15.75" customHeight="1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11"/>
      <c r="Z484" s="11"/>
    </row>
    <row r="485" spans="5:26" ht="15.75" customHeight="1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11"/>
      <c r="Z485" s="11"/>
    </row>
    <row r="486" spans="5:26" ht="15.75" customHeight="1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11"/>
      <c r="Z486" s="11"/>
    </row>
    <row r="487" spans="5:26" ht="15.75" customHeight="1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11"/>
      <c r="Z487" s="11"/>
    </row>
    <row r="488" spans="5:26" ht="15.75" customHeight="1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11"/>
      <c r="Z488" s="11"/>
    </row>
    <row r="489" spans="5:26" ht="15.75" customHeight="1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11"/>
      <c r="Z489" s="11"/>
    </row>
    <row r="490" spans="5:26" ht="15.75" customHeight="1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11"/>
      <c r="Z490" s="11"/>
    </row>
    <row r="491" spans="5:26" ht="15.75" customHeight="1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11"/>
      <c r="Z491" s="11"/>
    </row>
    <row r="492" spans="5:26" ht="15.75" customHeight="1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11"/>
      <c r="Z492" s="11"/>
    </row>
    <row r="493" spans="5:26" ht="15.75" customHeight="1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11"/>
      <c r="Z493" s="11"/>
    </row>
    <row r="494" spans="5:26" ht="15.75" customHeight="1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11"/>
      <c r="Z494" s="11"/>
    </row>
    <row r="495" spans="5:26" ht="15.75" customHeight="1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11"/>
      <c r="Z495" s="11"/>
    </row>
    <row r="496" spans="5:26" ht="15.75" customHeight="1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11"/>
      <c r="Z496" s="11"/>
    </row>
    <row r="497" spans="5:26" ht="15.75" customHeight="1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11"/>
      <c r="Z497" s="11"/>
    </row>
    <row r="498" spans="5:26" ht="15.75" customHeight="1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11"/>
      <c r="Z498" s="11"/>
    </row>
    <row r="499" spans="5:26" ht="15.75" customHeight="1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11"/>
      <c r="Z499" s="11"/>
    </row>
    <row r="500" spans="5:26" ht="15.75" customHeight="1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11"/>
      <c r="Z500" s="11"/>
    </row>
    <row r="501" spans="5:26" ht="15.75" customHeight="1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11"/>
      <c r="Z501" s="11"/>
    </row>
    <row r="502" spans="5:26" ht="15.75" customHeight="1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11"/>
      <c r="Z502" s="11"/>
    </row>
    <row r="503" spans="5:26" ht="15.75" customHeight="1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11"/>
      <c r="Z503" s="11"/>
    </row>
    <row r="504" spans="5:26" ht="15.75" customHeight="1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11"/>
      <c r="Z504" s="11"/>
    </row>
    <row r="505" spans="5:26" ht="15.75" customHeight="1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11"/>
      <c r="Z505" s="11"/>
    </row>
    <row r="506" spans="5:26" ht="15.75" customHeight="1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11"/>
      <c r="Z506" s="11"/>
    </row>
    <row r="507" spans="5:26" ht="15.75" customHeight="1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11"/>
      <c r="Z507" s="11"/>
    </row>
    <row r="508" spans="5:26" ht="15.75" customHeight="1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11"/>
      <c r="Z508" s="11"/>
    </row>
    <row r="509" spans="5:26" ht="15.75" customHeight="1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11"/>
      <c r="Z509" s="11"/>
    </row>
    <row r="510" spans="5:26" ht="15.75" customHeight="1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11"/>
      <c r="Z510" s="11"/>
    </row>
    <row r="511" spans="5:26" ht="15.75" customHeight="1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11"/>
      <c r="Z511" s="11"/>
    </row>
    <row r="512" spans="5:26" ht="15.75" customHeight="1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11"/>
      <c r="Z512" s="11"/>
    </row>
    <row r="513" spans="5:26" ht="15.75" customHeight="1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1"/>
      <c r="Z513" s="11"/>
    </row>
    <row r="514" spans="5:26" ht="15.75" customHeight="1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11"/>
      <c r="Z514" s="11"/>
    </row>
    <row r="515" spans="5:26" ht="15.75" customHeight="1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11"/>
      <c r="Z515" s="11"/>
    </row>
    <row r="516" spans="5:26" ht="15.75" customHeight="1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11"/>
      <c r="Z516" s="11"/>
    </row>
    <row r="517" spans="5:26" ht="15.75" customHeight="1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11"/>
      <c r="Z517" s="11"/>
    </row>
    <row r="518" spans="5:26" ht="15.75" customHeight="1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11"/>
      <c r="Z518" s="11"/>
    </row>
    <row r="519" spans="5:26" ht="15.75" customHeight="1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11"/>
      <c r="Z519" s="11"/>
    </row>
    <row r="520" spans="5:26" ht="15.75" customHeight="1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11"/>
      <c r="Z520" s="11"/>
    </row>
    <row r="521" spans="5:26" ht="15.75" customHeight="1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11"/>
      <c r="Z521" s="11"/>
    </row>
    <row r="522" spans="5:26" ht="15.75" customHeight="1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11"/>
      <c r="Z522" s="11"/>
    </row>
    <row r="523" spans="5:26" ht="15.75" customHeight="1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11"/>
      <c r="Z523" s="11"/>
    </row>
    <row r="524" spans="5:26" ht="15.75" customHeight="1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11"/>
      <c r="Z524" s="11"/>
    </row>
    <row r="525" spans="5:26" ht="15.75" customHeight="1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1"/>
      <c r="Z525" s="11"/>
    </row>
    <row r="526" spans="5:26" ht="15.75" customHeight="1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1"/>
      <c r="Z526" s="11"/>
    </row>
    <row r="527" spans="5:26" ht="15.75" customHeight="1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11"/>
      <c r="Z527" s="11"/>
    </row>
    <row r="528" spans="5:26" ht="15.75" customHeight="1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11"/>
      <c r="Z528" s="11"/>
    </row>
    <row r="529" spans="5:26" ht="15.75" customHeight="1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11"/>
      <c r="Z529" s="11"/>
    </row>
    <row r="530" spans="5:26" ht="15.75" customHeight="1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11"/>
      <c r="Z530" s="11"/>
    </row>
    <row r="531" spans="5:26" ht="15.75" customHeight="1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11"/>
      <c r="Z531" s="11"/>
    </row>
    <row r="532" spans="5:26" ht="15.75" customHeight="1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11"/>
      <c r="Z532" s="11"/>
    </row>
    <row r="533" spans="5:26" ht="15.75" customHeight="1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11"/>
      <c r="Z533" s="11"/>
    </row>
    <row r="534" spans="5:26" ht="15.75" customHeight="1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11"/>
      <c r="Z534" s="11"/>
    </row>
    <row r="535" spans="5:26" ht="15.75" customHeight="1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11"/>
      <c r="Z535" s="11"/>
    </row>
    <row r="536" spans="5:26" ht="15.75" customHeight="1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11"/>
      <c r="Z536" s="11"/>
    </row>
    <row r="537" spans="5:26" ht="15.75" customHeight="1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11"/>
      <c r="Z537" s="11"/>
    </row>
    <row r="538" spans="5:26" ht="15.75" customHeight="1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11"/>
      <c r="Z538" s="11"/>
    </row>
    <row r="539" spans="5:26" ht="15.75" customHeight="1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11"/>
      <c r="Z539" s="11"/>
    </row>
    <row r="540" spans="5:26" ht="15.75" customHeight="1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11"/>
      <c r="Z540" s="11"/>
    </row>
    <row r="541" spans="5:26" ht="15.75" customHeight="1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11"/>
      <c r="Z541" s="11"/>
    </row>
    <row r="542" spans="5:26" ht="15.75" customHeight="1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11"/>
      <c r="Z542" s="11"/>
    </row>
    <row r="543" spans="5:26" ht="15.75" customHeight="1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11"/>
      <c r="Z543" s="11"/>
    </row>
    <row r="544" spans="5:26" ht="15.75" customHeight="1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11"/>
      <c r="Z544" s="11"/>
    </row>
    <row r="545" spans="5:26" ht="15.75" customHeight="1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11"/>
      <c r="Z545" s="11"/>
    </row>
    <row r="546" spans="5:26" ht="15.75" customHeight="1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11"/>
      <c r="Z546" s="11"/>
    </row>
    <row r="547" spans="5:26" ht="15.75" customHeight="1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1"/>
      <c r="Z547" s="11"/>
    </row>
    <row r="548" spans="5:26" ht="15.75" customHeight="1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1"/>
      <c r="Z548" s="11"/>
    </row>
    <row r="549" spans="5:26" ht="15.75" customHeight="1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11"/>
      <c r="Z549" s="11"/>
    </row>
    <row r="550" spans="5:26" ht="15.75" customHeight="1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11"/>
      <c r="Z550" s="11"/>
    </row>
    <row r="551" spans="5:26" ht="15.75" customHeight="1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11"/>
      <c r="Z551" s="11"/>
    </row>
    <row r="552" spans="5:26" ht="15.75" customHeight="1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1"/>
      <c r="Z552" s="11"/>
    </row>
    <row r="553" spans="5:26" ht="15.75" customHeight="1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11"/>
      <c r="Z553" s="11"/>
    </row>
    <row r="554" spans="5:26" ht="15.75" customHeight="1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11"/>
      <c r="Z554" s="11"/>
    </row>
    <row r="555" spans="5:26" ht="15.75" customHeight="1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11"/>
      <c r="Z555" s="11"/>
    </row>
    <row r="556" spans="5:26" ht="15.75" customHeight="1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11"/>
      <c r="Z556" s="11"/>
    </row>
    <row r="557" spans="5:26" ht="15.75" customHeight="1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11"/>
      <c r="Z557" s="11"/>
    </row>
    <row r="558" spans="5:26" ht="15.75" customHeight="1"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11"/>
      <c r="Z558" s="11"/>
    </row>
    <row r="559" spans="5:26" ht="15.75" customHeight="1"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11"/>
      <c r="Z559" s="11"/>
    </row>
    <row r="560" spans="5:26" ht="15.75" customHeight="1"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11"/>
      <c r="Z560" s="11"/>
    </row>
    <row r="561" spans="5:26" ht="15.75" customHeight="1"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11"/>
      <c r="Z561" s="11"/>
    </row>
    <row r="562" spans="5:26" ht="15.75" customHeight="1"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11"/>
      <c r="Z562" s="11"/>
    </row>
    <row r="563" spans="5:26" ht="15.75" customHeight="1"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11"/>
      <c r="Z563" s="11"/>
    </row>
    <row r="564" spans="5:26" ht="15.75" customHeight="1"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11"/>
      <c r="Z564" s="11"/>
    </row>
    <row r="565" spans="5:26" ht="15.75" customHeight="1"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11"/>
      <c r="Z565" s="11"/>
    </row>
    <row r="566" spans="5:26" ht="15.75" customHeight="1"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11"/>
      <c r="Z566" s="11"/>
    </row>
    <row r="567" spans="5:26" ht="15.75" customHeight="1"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11"/>
      <c r="Z567" s="11"/>
    </row>
    <row r="568" spans="5:26" ht="15.75" customHeight="1"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11"/>
      <c r="Z568" s="11"/>
    </row>
    <row r="569" spans="5:26" ht="15.75" customHeight="1"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11"/>
      <c r="Z569" s="11"/>
    </row>
    <row r="570" spans="5:26" ht="15.75" customHeight="1"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11"/>
      <c r="Z570" s="11"/>
    </row>
    <row r="571" spans="5:26" ht="15.75" customHeight="1"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11"/>
      <c r="Z571" s="11"/>
    </row>
    <row r="572" spans="5:26" ht="15.75" customHeight="1"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11"/>
      <c r="Z572" s="11"/>
    </row>
    <row r="573" spans="5:26" ht="15.75" customHeight="1"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11"/>
      <c r="Z573" s="11"/>
    </row>
    <row r="574" spans="5:26" ht="15.75" customHeight="1"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11"/>
      <c r="Z574" s="11"/>
    </row>
    <row r="575" spans="5:26" ht="15.75" customHeight="1"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11"/>
      <c r="Z575" s="11"/>
    </row>
    <row r="576" spans="5:26" ht="15.75" customHeight="1"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11"/>
      <c r="Z576" s="11"/>
    </row>
    <row r="577" spans="5:26" ht="15.75" customHeight="1"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11"/>
      <c r="Z577" s="11"/>
    </row>
    <row r="578" spans="5:26" ht="15.75" customHeight="1"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11"/>
      <c r="Z578" s="11"/>
    </row>
    <row r="579" spans="5:26" ht="15.75" customHeight="1"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11"/>
      <c r="Z579" s="11"/>
    </row>
    <row r="580" spans="5:26" ht="15.75" customHeight="1"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11"/>
      <c r="Z580" s="11"/>
    </row>
    <row r="581" spans="5:26" ht="15.75" customHeight="1"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11"/>
      <c r="Z581" s="11"/>
    </row>
    <row r="582" spans="5:26" ht="15.75" customHeight="1"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11"/>
      <c r="Z582" s="11"/>
    </row>
    <row r="583" spans="5:26" ht="15.75" customHeight="1"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11"/>
      <c r="Z583" s="11"/>
    </row>
    <row r="584" spans="5:26" ht="15.75" customHeight="1"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5:26" ht="15.75" customHeight="1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5:26" ht="15.75" customHeight="1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5:26" ht="15.75" customHeight="1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5:26" ht="15.75" customHeight="1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5:26" ht="15.75" customHeight="1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5:26" ht="15.75" customHeight="1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5:26" ht="15.75" customHeight="1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5:26" ht="15.75" customHeight="1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5:26" ht="15.75" customHeight="1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5:26" ht="15.75" customHeight="1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5:26" ht="15.75" customHeight="1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5:26" ht="15.75" customHeight="1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5:26" ht="15.75" customHeight="1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5:26" ht="15.75" customHeight="1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5:26" ht="15.75" customHeight="1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5:26" ht="15.75" customHeight="1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5:26" ht="15.75" customHeight="1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5:26" ht="15.75" customHeight="1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5:26" ht="15.75" customHeight="1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5:26" ht="15.75" customHeight="1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5:26" ht="15.75" customHeight="1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5:26" ht="15.75" customHeight="1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5:26" ht="15.75" customHeight="1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5:26" ht="15.75" customHeight="1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5:26" ht="15.75" customHeight="1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5:26" ht="15.75" customHeight="1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5:26" ht="15.75" customHeight="1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5:26" ht="15.75" customHeight="1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5:26" ht="15.75" customHeight="1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5:26" ht="15.75" customHeight="1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5:26" ht="15.75" customHeight="1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5:26" ht="15.75" customHeight="1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5:26" ht="15.75" customHeight="1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5:26" ht="15.75" customHeight="1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5:26" ht="15.75" customHeight="1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5:26" ht="15.75" customHeight="1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5:26" ht="15.75" customHeight="1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5:26" ht="15.75" customHeight="1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5:26" ht="15.75" customHeight="1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5:26" ht="15.75" customHeight="1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5:26" ht="15.75" customHeight="1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5:26" ht="15.75" customHeight="1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5:26" ht="15.75" customHeight="1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5:26" ht="15.75" customHeight="1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5:26" ht="15.75" customHeight="1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5:26" ht="15.75" customHeight="1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5:26" ht="15.75" customHeight="1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5:26" ht="15.75" customHeight="1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5:26" ht="15.75" customHeight="1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5:26" ht="15.75" customHeight="1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5:26" ht="15.75" customHeight="1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5:26" ht="15.75" customHeight="1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5:26" ht="15.75" customHeight="1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5:26" ht="15.75" customHeight="1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5:26" ht="15.75" customHeight="1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5:26" ht="15.75" customHeight="1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5:26" ht="15.75" customHeight="1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5:26" ht="15.75" customHeight="1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5:26" ht="15.75" customHeight="1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5:26" ht="15.75" customHeight="1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5:26" ht="15.75" customHeight="1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5:26" ht="15.75" customHeight="1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5:26" ht="15.75" customHeight="1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5:26" ht="15.75" customHeight="1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5:26" ht="15.75" customHeight="1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5:26" ht="15.75" customHeight="1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5:26" ht="15.75" customHeight="1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5:26" ht="15.75" customHeight="1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5:26" ht="15.75" customHeight="1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5:26" ht="15.75" customHeight="1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5:26" ht="15.75" customHeight="1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5:26" ht="15.75" customHeight="1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5:26" ht="15.75" customHeight="1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5:26" ht="15.75" customHeight="1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5:26" ht="15.75" customHeight="1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5:26" ht="15.75" customHeight="1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5:26" ht="15.75" customHeight="1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5:26" ht="15.75" customHeight="1"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5:26" ht="15.75" customHeight="1"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5:26" ht="15.75" customHeight="1"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5:26" ht="15.75" customHeight="1"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5:26" ht="15.75" customHeight="1"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5:26" ht="15.75" customHeight="1"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5:26" ht="15.75" customHeight="1"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5:26" ht="15.75" customHeight="1"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5:26" ht="15.75" customHeight="1"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5:26" ht="15.75" customHeight="1"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5:26" ht="15.75" customHeight="1"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5:26" ht="15.75" customHeight="1"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5:26" ht="15.75" customHeight="1"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5:26" ht="15.75" customHeight="1"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5:26" ht="15.75" customHeight="1"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5:26" ht="15.75" customHeight="1"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5:26" ht="15.75" customHeight="1"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5:26" ht="15.75" customHeight="1"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5:26" ht="15.75" customHeight="1"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5:26" ht="15.75" customHeight="1"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5:26" ht="15.75" customHeight="1"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5:26" ht="15.75" customHeight="1"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5:26" ht="15.75" customHeight="1"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5:26" ht="15.75" customHeight="1"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5:26" ht="15.75" customHeight="1"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5:26" ht="15.75" customHeight="1"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5:26" ht="15.75" customHeight="1"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5:26" ht="15.75" customHeight="1"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5:26" ht="15.75" customHeight="1"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5:26" ht="15.75" customHeight="1"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5:26" ht="15.75" customHeight="1"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5:26" ht="15.75" customHeight="1"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5:26" ht="15.75" customHeight="1"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5:26" ht="15.75" customHeight="1"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5:26" ht="15.75" customHeight="1"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5:26" ht="15.75" customHeight="1"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5:26" ht="15.75" customHeight="1"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5:26" ht="15.75" customHeight="1"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5:26" ht="15.75" customHeight="1"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5:26" ht="15.75" customHeight="1"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5:26" ht="15.75" customHeight="1"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5:26" ht="15.75" customHeight="1"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5:26" ht="15.75" customHeight="1"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5:26" ht="15.75" customHeight="1"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5:26" ht="15.75" customHeight="1"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5:26" ht="15.75" customHeight="1"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38</v>
      </c>
      <c r="B1" s="23" t="s">
        <v>46</v>
      </c>
      <c r="C1" s="23" t="s">
        <v>47</v>
      </c>
      <c r="D1" s="23" t="s">
        <v>48</v>
      </c>
      <c r="E1" s="23" t="s">
        <v>42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43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e">
        <f>'Данные для ввода на bus.gov.ru'!#REF!</f>
        <v>#REF!</v>
      </c>
      <c r="B3" s="12" t="e">
        <f>'Данные для ввода на bus.gov.ru'!#REF!*0.3</f>
        <v>#REF!</v>
      </c>
      <c r="C3" s="12" t="e">
        <f>'Данные для ввода на bus.gov.ru'!#REF!*0.4</f>
        <v>#REF!</v>
      </c>
      <c r="D3" s="25">
        <f>IFERROR((('Данные для ввода на bus.gov.ru'!#REF!/'Данные для ввода на bus.gov.ru'!#REF!)*100)*0.3,0)</f>
        <v>0</v>
      </c>
      <c r="E3" s="25" t="e">
        <f t="shared" ref="E3:E30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A4" s="3" t="e">
        <f>'Данные для ввода на bus.gov.ru'!#REF!</f>
        <v>#REF!</v>
      </c>
      <c r="B4" s="12" t="e">
        <f>'Данные для ввода на bus.gov.ru'!#REF!*0.3</f>
        <v>#REF!</v>
      </c>
      <c r="C4" s="12" t="e">
        <f>'Данные для ввода на bus.gov.ru'!#REF!*0.4</f>
        <v>#REF!</v>
      </c>
      <c r="D4" s="25">
        <f>IFERROR((('Данные для ввода на bus.gov.ru'!#REF!/'Данные для ввода на bus.gov.ru'!#REF!)*100)*0.3,0)</f>
        <v>0</v>
      </c>
      <c r="E4" s="25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A5" s="3" t="e">
        <f>'Данные для ввода на bus.gov.ru'!#REF!</f>
        <v>#REF!</v>
      </c>
      <c r="B5" s="12" t="e">
        <f>'Данные для ввода на bus.gov.ru'!#REF!*0.3</f>
        <v>#REF!</v>
      </c>
      <c r="C5" s="12" t="e">
        <f>'Данные для ввода на bus.gov.ru'!#REF!*0.4</f>
        <v>#REF!</v>
      </c>
      <c r="D5" s="25">
        <f>IFERROR((('Данные для ввода на bus.gov.ru'!#REF!/'Данные для ввода на bus.gov.ru'!#REF!)*100)*0.3,0)</f>
        <v>0</v>
      </c>
      <c r="E5" s="25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A6" s="3" t="e">
        <f>'Данные для ввода на bus.gov.ru'!#REF!</f>
        <v>#REF!</v>
      </c>
      <c r="B6" s="12" t="e">
        <f>'Данные для ввода на bus.gov.ru'!#REF!*0.3</f>
        <v>#REF!</v>
      </c>
      <c r="C6" s="12" t="e">
        <f>'Данные для ввода на bus.gov.ru'!#REF!*0.4</f>
        <v>#REF!</v>
      </c>
      <c r="D6" s="25">
        <f>IFERROR((('Данные для ввода на bus.gov.ru'!#REF!/'Данные для ввода на bus.gov.ru'!#REF!)*100)*0.3,0)</f>
        <v>0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A7" s="3" t="e">
        <f>'Данные для ввода на bus.gov.ru'!#REF!</f>
        <v>#REF!</v>
      </c>
      <c r="B7" s="12" t="e">
        <f>'Данные для ввода на bus.gov.ru'!#REF!*0.3</f>
        <v>#REF!</v>
      </c>
      <c r="C7" s="12" t="e">
        <f>'Данные для ввода на bus.gov.ru'!#REF!*0.4</f>
        <v>#REF!</v>
      </c>
      <c r="D7" s="25">
        <f>IFERROR((('Данные для ввода на bus.gov.ru'!#REF!/'Данные для ввода на bus.gov.ru'!#REF!)*100)*0.3,0)</f>
        <v>0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A8" s="3" t="e">
        <f>'Данные для ввода на bus.gov.ru'!#REF!</f>
        <v>#REF!</v>
      </c>
      <c r="B8" s="12" t="e">
        <f>'Данные для ввода на bus.gov.ru'!#REF!*0.3</f>
        <v>#REF!</v>
      </c>
      <c r="C8" s="12" t="e">
        <f>'Данные для ввода на bus.gov.ru'!#REF!*0.4</f>
        <v>#REF!</v>
      </c>
      <c r="D8" s="25">
        <f>IFERROR((('Данные для ввода на bus.gov.ru'!#REF!/'Данные для ввода на bus.gov.ru'!#REF!)*100)*0.3,0)</f>
        <v>0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A9" s="3" t="e">
        <f>'Данные для ввода на bus.gov.ru'!#REF!</f>
        <v>#REF!</v>
      </c>
      <c r="B9" s="12" t="e">
        <f>'Данные для ввода на bus.gov.ru'!#REF!*0.3</f>
        <v>#REF!</v>
      </c>
      <c r="C9" s="12" t="e">
        <f>'Данные для ввода на bus.gov.ru'!#REF!*0.4</f>
        <v>#REF!</v>
      </c>
      <c r="D9" s="25">
        <f>IFERROR((('Данные для ввода на bus.gov.ru'!#REF!/'Данные для ввода на bus.gov.ru'!#REF!)*100)*0.3,0)</f>
        <v>0</v>
      </c>
      <c r="E9" s="25" t="e">
        <f t="shared" si="0"/>
        <v>#REF!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A10" s="3" t="str">
        <f>'Данные для ввода на bus.gov.ru'!D2</f>
        <v>МБДОУ "Детский сад № 19 "Рябинка"</v>
      </c>
      <c r="B10" s="12">
        <f>'Данные для ввода на bus.gov.ru'!AH2*0.3</f>
        <v>6</v>
      </c>
      <c r="C10" s="12">
        <f>'Данные для ввода на bus.gov.ru'!AL2*0.4</f>
        <v>40</v>
      </c>
      <c r="D10" s="25">
        <f>IFERROR((('Данные для ввода на bus.gov.ru'!AN2/'Данные для ввода на bus.gov.ru'!AO2)*100)*0.3,0)</f>
        <v>30</v>
      </c>
      <c r="E10" s="25">
        <f t="shared" si="0"/>
        <v>76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A11" s="3">
        <f>'Данные для ввода на bus.gov.ru'!D3</f>
        <v>0</v>
      </c>
      <c r="B11" s="12">
        <f>'Данные для ввода на bus.gov.ru'!AH3*0.3</f>
        <v>0</v>
      </c>
      <c r="C11" s="12">
        <f>'Данные для ввода на bus.gov.ru'!AL3*0.4</f>
        <v>0</v>
      </c>
      <c r="D11" s="25">
        <f>IFERROR((('Данные для ввода на bus.gov.ru'!AN3/'Данные для ввода на bus.gov.ru'!AO3)*100)*0.3,0)</f>
        <v>0</v>
      </c>
      <c r="E11" s="25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A12" s="3">
        <f>'Данные для ввода на bus.gov.ru'!D4</f>
        <v>0</v>
      </c>
      <c r="B12" s="12">
        <f>'Данные для ввода на bus.gov.ru'!AH4*0.3</f>
        <v>0</v>
      </c>
      <c r="C12" s="12">
        <f>'Данные для ввода на bus.gov.ru'!AL4*0.4</f>
        <v>0</v>
      </c>
      <c r="D12" s="25">
        <f>IFERROR((('Данные для ввода на bus.gov.ru'!AN4/'Данные для ввода на bus.gov.ru'!AO4)*100)*0.3,0)</f>
        <v>0</v>
      </c>
      <c r="E12" s="25">
        <f t="shared" si="0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A13" s="3">
        <f>'Данные для ввода на bus.gov.ru'!D5</f>
        <v>0</v>
      </c>
      <c r="B13" s="12">
        <f>'Данные для ввода на bus.gov.ru'!AH5*0.3</f>
        <v>0</v>
      </c>
      <c r="C13" s="12">
        <f>'Данные для ввода на bus.gov.ru'!AL5*0.4</f>
        <v>0</v>
      </c>
      <c r="D13" s="25">
        <f>IFERROR((('Данные для ввода на bus.gov.ru'!AN5/'Данные для ввода на bus.gov.ru'!AO5)*100)*0.3,0)</f>
        <v>0</v>
      </c>
      <c r="E13" s="25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A14" s="3">
        <f>'Данные для ввода на bus.gov.ru'!D6</f>
        <v>0</v>
      </c>
      <c r="B14" s="12">
        <f>'Данные для ввода на bus.gov.ru'!AH6*0.3</f>
        <v>0</v>
      </c>
      <c r="C14" s="12">
        <f>'Данные для ввода на bus.gov.ru'!AL6*0.4</f>
        <v>0</v>
      </c>
      <c r="D14" s="25">
        <f>IFERROR((('Данные для ввода на bus.gov.ru'!AN6/'Данные для ввода на bus.gov.ru'!AO6)*100)*0.3,0)</f>
        <v>0</v>
      </c>
      <c r="E14" s="25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A15" s="3">
        <f>'Данные для ввода на bus.gov.ru'!D7</f>
        <v>0</v>
      </c>
      <c r="B15" s="12">
        <f>'Данные для ввода на bus.gov.ru'!AH7*0.3</f>
        <v>0</v>
      </c>
      <c r="C15" s="12">
        <f>'Данные для ввода на bus.gov.ru'!AL7*0.4</f>
        <v>0</v>
      </c>
      <c r="D15" s="25">
        <f>IFERROR((('Данные для ввода на bus.gov.ru'!AN7/'Данные для ввода на bus.gov.ru'!AO7)*100)*0.3,0)</f>
        <v>0</v>
      </c>
      <c r="E15" s="25">
        <f t="shared" si="0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A16" s="3">
        <f>'Данные для ввода на bus.gov.ru'!D8</f>
        <v>0</v>
      </c>
      <c r="B16" s="12">
        <f>'Данные для ввода на bus.gov.ru'!AH8*0.3</f>
        <v>0</v>
      </c>
      <c r="C16" s="12">
        <f>'Данные для ввода на bus.gov.ru'!AL8*0.4</f>
        <v>0</v>
      </c>
      <c r="D16" s="25">
        <f>IFERROR((('Данные для ввода на bus.gov.ru'!AN8/'Данные для ввода на bus.gov.ru'!AO8)*100)*0.3,0)</f>
        <v>0</v>
      </c>
      <c r="E16" s="25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1:26" ht="12.75" customHeight="1">
      <c r="A17" s="3">
        <f>'Данные для ввода на bus.gov.ru'!D9</f>
        <v>0</v>
      </c>
      <c r="B17" s="12">
        <f>'Данные для ввода на bus.gov.ru'!AH9*0.3</f>
        <v>0</v>
      </c>
      <c r="C17" s="12">
        <f>'Данные для ввода на bus.gov.ru'!AL9*0.4</f>
        <v>0</v>
      </c>
      <c r="D17" s="25">
        <f>IFERROR((('Данные для ввода на bus.gov.ru'!AN9/'Данные для ввода на bus.gov.ru'!AO9)*100)*0.3,0)</f>
        <v>0</v>
      </c>
      <c r="E17" s="25">
        <f t="shared" si="0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1:26" ht="12.75" customHeight="1">
      <c r="A18" s="3">
        <f>'Данные для ввода на bus.gov.ru'!D10</f>
        <v>0</v>
      </c>
      <c r="B18" s="12">
        <f>'Данные для ввода на bus.gov.ru'!AH10*0.3</f>
        <v>0</v>
      </c>
      <c r="C18" s="12">
        <f>'Данные для ввода на bus.gov.ru'!AL10*0.4</f>
        <v>0</v>
      </c>
      <c r="D18" s="25">
        <f>IFERROR((('Данные для ввода на bus.gov.ru'!AN10/'Данные для ввода на bus.gov.ru'!AO10)*100)*0.3,0)</f>
        <v>0</v>
      </c>
      <c r="E18" s="25">
        <f t="shared" si="0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1:26" ht="12.75" customHeight="1">
      <c r="A19" s="3">
        <f>'Данные для ввода на bus.gov.ru'!D11</f>
        <v>0</v>
      </c>
      <c r="B19" s="12">
        <f>'Данные для ввода на bus.gov.ru'!AH11*0.3</f>
        <v>0</v>
      </c>
      <c r="C19" s="12">
        <f>'Данные для ввода на bus.gov.ru'!AL11*0.4</f>
        <v>0</v>
      </c>
      <c r="D19" s="25">
        <f>IFERROR((('Данные для ввода на bus.gov.ru'!AN11/'Данные для ввода на bus.gov.ru'!AO11)*100)*0.3,0)</f>
        <v>0</v>
      </c>
      <c r="E19" s="25">
        <f t="shared" si="0"/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1:26" ht="12.75" customHeight="1">
      <c r="A20" s="3">
        <f>'Данные для ввода на bus.gov.ru'!D12</f>
        <v>0</v>
      </c>
      <c r="B20" s="12">
        <f>'Данные для ввода на bus.gov.ru'!AH12*0.3</f>
        <v>0</v>
      </c>
      <c r="C20" s="12">
        <f>'Данные для ввода на bus.gov.ru'!AL12*0.4</f>
        <v>0</v>
      </c>
      <c r="D20" s="25">
        <f>IFERROR((('Данные для ввода на bus.gov.ru'!AN12/'Данные для ввода на bus.gov.ru'!AO12)*100)*0.3,0)</f>
        <v>0</v>
      </c>
      <c r="E20" s="25">
        <f t="shared" si="0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1:26" ht="12.75" customHeight="1">
      <c r="A21" s="3">
        <f>'Данные для ввода на bus.gov.ru'!D13</f>
        <v>0</v>
      </c>
      <c r="B21" s="12">
        <f>'Данные для ввода на bus.gov.ru'!AH13*0.3</f>
        <v>0</v>
      </c>
      <c r="C21" s="12">
        <f>'Данные для ввода на bus.gov.ru'!AL13*0.4</f>
        <v>0</v>
      </c>
      <c r="D21" s="25">
        <f>IFERROR((('Данные для ввода на bus.gov.ru'!AN13/'Данные для ввода на bus.gov.ru'!AO13)*100)*0.3,0)</f>
        <v>0</v>
      </c>
      <c r="E21" s="25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1:26" ht="12.75" customHeight="1">
      <c r="A22" s="3">
        <f>'Данные для ввода на bus.gov.ru'!D14</f>
        <v>0</v>
      </c>
      <c r="B22" s="12">
        <f>'Данные для ввода на bus.gov.ru'!AH14*0.3</f>
        <v>0</v>
      </c>
      <c r="C22" s="12">
        <f>'Данные для ввода на bus.gov.ru'!AL14*0.4</f>
        <v>0</v>
      </c>
      <c r="D22" s="25">
        <f>IFERROR((('Данные для ввода на bus.gov.ru'!AN14/'Данные для ввода на bus.gov.ru'!AO14)*100)*0.3,0)</f>
        <v>0</v>
      </c>
      <c r="E22" s="25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1:26" ht="12.75" customHeight="1">
      <c r="A23" s="3">
        <f>'Данные для ввода на bus.gov.ru'!D15</f>
        <v>0</v>
      </c>
      <c r="B23" s="12">
        <f>'Данные для ввода на bus.gov.ru'!AH15*0.3</f>
        <v>0</v>
      </c>
      <c r="C23" s="12">
        <f>'Данные для ввода на bus.gov.ru'!AL15*0.4</f>
        <v>0</v>
      </c>
      <c r="D23" s="25">
        <f>IFERROR((('Данные для ввода на bus.gov.ru'!AN15/'Данные для ввода на bus.gov.ru'!AO15)*100)*0.3,0)</f>
        <v>0</v>
      </c>
      <c r="E23" s="25">
        <f t="shared" si="0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1:26" ht="12.75" customHeight="1">
      <c r="A24" s="3">
        <f>'Данные для ввода на bus.gov.ru'!D16</f>
        <v>0</v>
      </c>
      <c r="B24" s="12">
        <f>'Данные для ввода на bus.gov.ru'!AH16*0.3</f>
        <v>0</v>
      </c>
      <c r="C24" s="12">
        <f>'Данные для ввода на bus.gov.ru'!AL16*0.4</f>
        <v>0</v>
      </c>
      <c r="D24" s="25">
        <f>IFERROR((('Данные для ввода на bus.gov.ru'!AN16/'Данные для ввода на bus.gov.ru'!AO16)*100)*0.3,0)</f>
        <v>0</v>
      </c>
      <c r="E24" s="25">
        <f t="shared" si="0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1:26" ht="12.75" customHeight="1">
      <c r="A25" s="3">
        <f>'Данные для ввода на bus.gov.ru'!D17</f>
        <v>0</v>
      </c>
      <c r="B25" s="12">
        <f>'Данные для ввода на bus.gov.ru'!AH17*0.3</f>
        <v>0</v>
      </c>
      <c r="C25" s="12">
        <f>'Данные для ввода на bus.gov.ru'!AL17*0.4</f>
        <v>0</v>
      </c>
      <c r="D25" s="25">
        <f>IFERROR((('Данные для ввода на bus.gov.ru'!AN17/'Данные для ввода на bus.gov.ru'!AO17)*100)*0.3,0)</f>
        <v>0</v>
      </c>
      <c r="E25" s="25">
        <f t="shared" si="0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1:26" ht="12.75" customHeight="1">
      <c r="A26" s="3">
        <f>'Данные для ввода на bus.gov.ru'!D18</f>
        <v>0</v>
      </c>
      <c r="B26" s="12">
        <f>'Данные для ввода на bus.gov.ru'!AH18*0.3</f>
        <v>0</v>
      </c>
      <c r="C26" s="12">
        <f>'Данные для ввода на bus.gov.ru'!AL18*0.4</f>
        <v>0</v>
      </c>
      <c r="D26" s="25">
        <f>IFERROR((('Данные для ввода на bus.gov.ru'!AN18/'Данные для ввода на bus.gov.ru'!AO18)*100)*0.3,0)</f>
        <v>0</v>
      </c>
      <c r="E26" s="25">
        <f t="shared" si="0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1:26" ht="12.75" customHeight="1">
      <c r="A27" s="3">
        <f>'Данные для ввода на bus.gov.ru'!D19</f>
        <v>0</v>
      </c>
      <c r="B27" s="12">
        <f>'Данные для ввода на bus.gov.ru'!AH19*0.3</f>
        <v>0</v>
      </c>
      <c r="C27" s="12">
        <f>'Данные для ввода на bus.gov.ru'!AL19*0.4</f>
        <v>0</v>
      </c>
      <c r="D27" s="25">
        <f>IFERROR((('Данные для ввода на bus.gov.ru'!AN19/'Данные для ввода на bus.gov.ru'!AO19)*100)*0.3,0)</f>
        <v>0</v>
      </c>
      <c r="E27" s="25">
        <f t="shared" si="0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1:26" ht="12.75" customHeight="1">
      <c r="A28" s="3">
        <f>'Данные для ввода на bus.gov.ru'!D20</f>
        <v>0</v>
      </c>
      <c r="B28" s="12">
        <f>'Данные для ввода на bus.gov.ru'!AH20*0.3</f>
        <v>0</v>
      </c>
      <c r="C28" s="12">
        <f>'Данные для ввода на bus.gov.ru'!AL20*0.4</f>
        <v>0</v>
      </c>
      <c r="D28" s="25">
        <f>IFERROR((('Данные для ввода на bus.gov.ru'!AN20/'Данные для ввода на bus.gov.ru'!AO20)*100)*0.3,0)</f>
        <v>0</v>
      </c>
      <c r="E28" s="25">
        <f t="shared" si="0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1:26" ht="12.75" customHeight="1">
      <c r="A29" s="3">
        <f>'Данные для ввода на bus.gov.ru'!D21</f>
        <v>0</v>
      </c>
      <c r="B29" s="12">
        <f>'Данные для ввода на bus.gov.ru'!AH21*0.3</f>
        <v>0</v>
      </c>
      <c r="C29" s="12">
        <f>'Данные для ввода на bus.gov.ru'!AL21*0.4</f>
        <v>0</v>
      </c>
      <c r="D29" s="25">
        <f>IFERROR((('Данные для ввода на bus.gov.ru'!AN21/'Данные для ввода на bus.gov.ru'!AO21)*100)*0.3,0)</f>
        <v>0</v>
      </c>
      <c r="E29" s="25">
        <f t="shared" si="0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1:26" ht="12.75" customHeight="1">
      <c r="A30" s="3">
        <f>'Данные для ввода на bus.gov.ru'!D22</f>
        <v>0</v>
      </c>
      <c r="B30" s="12">
        <f>'Данные для ввода на bus.gov.ru'!AH22*0.3</f>
        <v>0</v>
      </c>
      <c r="C30" s="12">
        <f>'Данные для ввода на bus.gov.ru'!AL22*0.4</f>
        <v>0</v>
      </c>
      <c r="D30" s="25">
        <f>IFERROR((('Данные для ввода на bus.gov.ru'!AN22/'Данные для ввода на bus.gov.ru'!AO22)*100)*0.3,0)</f>
        <v>0</v>
      </c>
      <c r="E30" s="25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1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1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38</v>
      </c>
      <c r="B1" s="23" t="s">
        <v>49</v>
      </c>
      <c r="C1" s="23" t="s">
        <v>50</v>
      </c>
      <c r="D1" s="23" t="s">
        <v>51</v>
      </c>
      <c r="E1" s="23" t="s">
        <v>42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43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2.75" customHeight="1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bus.gov.ru'!#REF!)*100)*0.4</f>
        <v>#REF!</v>
      </c>
      <c r="C3" s="21" t="e">
        <f>(('Данные для ввода на bus.gov.ru'!#REF!/'Данные для ввода на bus.gov.ru'!#REF!)*100)*0.4</f>
        <v>#REF!</v>
      </c>
      <c r="D3" s="25" t="e">
        <f>(('Данные для ввода на bus.gov.ru'!#REF!/'Данные для ввода на bus.gov.ru'!#REF!)*100)*0.2</f>
        <v>#REF!</v>
      </c>
      <c r="E3" s="25" t="e">
        <f t="shared" ref="E3:E30" si="0">B3+C3+D3</f>
        <v>#REF!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1:26" ht="12.75" customHeight="1">
      <c r="A4" s="3" t="e">
        <f>'Данные для ввода на bus.gov.ru'!#REF!</f>
        <v>#REF!</v>
      </c>
      <c r="B4" s="25" t="e">
        <f>(('Данные для ввода на bus.gov.ru'!#REF!/'Данные для ввода на bus.gov.ru'!#REF!)*100)*0.4</f>
        <v>#REF!</v>
      </c>
      <c r="C4" s="21" t="e">
        <f>(('Данные для ввода на bus.gov.ru'!#REF!/'Данные для ввода на bus.gov.ru'!#REF!)*100)*0.4</f>
        <v>#REF!</v>
      </c>
      <c r="D4" s="25" t="e">
        <f>(('Данные для ввода на bus.gov.ru'!#REF!/'Данные для ввода на bus.gov.ru'!#REF!)*100)*0.2</f>
        <v>#REF!</v>
      </c>
      <c r="E4" s="25" t="e">
        <f t="shared" si="0"/>
        <v>#REF!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ht="12.75" customHeight="1">
      <c r="A5" s="3" t="e">
        <f>'Данные для ввода на bus.gov.ru'!#REF!</f>
        <v>#REF!</v>
      </c>
      <c r="B5" s="25" t="e">
        <f>(('Данные для ввода на bus.gov.ru'!#REF!/'Данные для ввода на bus.gov.ru'!#REF!)*100)*0.4</f>
        <v>#REF!</v>
      </c>
      <c r="C5" s="21" t="e">
        <f>(('Данные для ввода на bus.gov.ru'!#REF!/'Данные для ввода на bus.gov.ru'!#REF!)*100)*0.4</f>
        <v>#REF!</v>
      </c>
      <c r="D5" s="25" t="e">
        <f>(('Данные для ввода на bus.gov.ru'!#REF!/'Данные для ввода на bus.gov.ru'!#REF!)*100)*0.2</f>
        <v>#REF!</v>
      </c>
      <c r="E5" s="25" t="e">
        <f t="shared" si="0"/>
        <v>#REF!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ht="12.75" customHeight="1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bus.gov.ru'!#REF!)*100)*0.4</f>
        <v>#REF!</v>
      </c>
      <c r="C6" s="21" t="e">
        <f>(('Данные для ввода на bus.gov.ru'!#REF!/'Данные для ввода на bus.gov.ru'!#REF!)*100)*0.4</f>
        <v>#REF!</v>
      </c>
      <c r="D6" s="25" t="e">
        <f>(('Данные для ввода на bus.gov.ru'!#REF!/'Данные для ввода на bus.gov.ru'!#REF!)*100)*0.2</f>
        <v>#REF!</v>
      </c>
      <c r="E6" s="25" t="e">
        <f t="shared" si="0"/>
        <v>#REF!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</row>
    <row r="7" spans="1:26" ht="12.75" customHeight="1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bus.gov.ru'!#REF!)*100)*0.4</f>
        <v>#REF!</v>
      </c>
      <c r="C7" s="21" t="e">
        <f>(('Данные для ввода на bus.gov.ru'!#REF!/'Данные для ввода на bus.gov.ru'!#REF!)*100)*0.4</f>
        <v>#REF!</v>
      </c>
      <c r="D7" s="25" t="e">
        <f>(('Данные для ввода на bus.gov.ru'!#REF!/'Данные для ввода на bus.gov.ru'!#REF!)*100)*0.2</f>
        <v>#REF!</v>
      </c>
      <c r="E7" s="25" t="e">
        <f t="shared" si="0"/>
        <v>#REF!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26" ht="12.75" customHeight="1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bus.gov.ru'!#REF!)*100)*0.4</f>
        <v>#REF!</v>
      </c>
      <c r="C8" s="21" t="e">
        <f>(('Данные для ввода на bus.gov.ru'!#REF!/'Данные для ввода на bus.gov.ru'!#REF!)*100)*0.4</f>
        <v>#REF!</v>
      </c>
      <c r="D8" s="25" t="e">
        <f>(('Данные для ввода на bus.gov.ru'!#REF!/'Данные для ввода на bus.gov.ru'!#REF!)*100)*0.2</f>
        <v>#REF!</v>
      </c>
      <c r="E8" s="25" t="e">
        <f t="shared" si="0"/>
        <v>#REF!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</row>
    <row r="9" spans="1:26" ht="12.75" customHeight="1">
      <c r="A9" s="3" t="e">
        <f>'Данные для ввода на bus.gov.ru'!#REF!</f>
        <v>#REF!</v>
      </c>
      <c r="B9" s="25" t="e">
        <f>(('Данные для ввода на bus.gov.ru'!#REF!/'Данные для ввода на bus.gov.ru'!#REF!)*100)*0.4</f>
        <v>#REF!</v>
      </c>
      <c r="C9" s="21" t="e">
        <f>(('Данные для ввода на bus.gov.ru'!#REF!/'Данные для ввода на bus.gov.ru'!#REF!)*100)*0.4</f>
        <v>#REF!</v>
      </c>
      <c r="D9" s="25" t="e">
        <f>(('Данные для ввода на bus.gov.ru'!#REF!/'Данные для ввода на bus.gov.ru'!#REF!)*100)*0.2</f>
        <v>#REF!</v>
      </c>
      <c r="E9" s="25" t="e">
        <f t="shared" si="0"/>
        <v>#REF!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1:26" ht="12.75" customHeight="1">
      <c r="A10" s="3" t="str">
        <f>'Данные для ввода на bus.gov.ru'!D2</f>
        <v>МБДОУ "Детский сад № 19 "Рябинка"</v>
      </c>
      <c r="B10" s="25">
        <f>(('Данные для ввода на bus.gov.ru'!AQ2/'Данные для ввода на bus.gov.ru'!AR2)*100)*0.4</f>
        <v>40</v>
      </c>
      <c r="C10" s="21">
        <f>(('Данные для ввода на bus.gov.ru'!AT2/'Данные для ввода на bus.gov.ru'!AU2)*100)*0.4</f>
        <v>40</v>
      </c>
      <c r="D10" s="25">
        <f>(('Данные для ввода на bus.gov.ru'!AW2/'Данные для ввода на bus.gov.ru'!AX2)*100)*0.2</f>
        <v>20</v>
      </c>
      <c r="E10" s="25">
        <f t="shared" si="0"/>
        <v>100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</row>
    <row r="11" spans="1:26" ht="12.75" customHeight="1">
      <c r="A11" s="3">
        <f>'Данные для ввода на bus.gov.ru'!D3</f>
        <v>0</v>
      </c>
      <c r="B11" s="25" t="e">
        <f>(('Данные для ввода на bus.gov.ru'!AQ3/'Данные для ввода на bus.gov.ru'!AR3)*100)*0.4</f>
        <v>#DIV/0!</v>
      </c>
      <c r="C11" s="21" t="e">
        <f>(('Данные для ввода на bus.gov.ru'!AT3/'Данные для ввода на bus.gov.ru'!AU3)*100)*0.4</f>
        <v>#DIV/0!</v>
      </c>
      <c r="D11" s="25" t="e">
        <f>(('Данные для ввода на bus.gov.ru'!AW3/'Данные для ввода на bus.gov.ru'!AX3)*100)*0.2</f>
        <v>#DIV/0!</v>
      </c>
      <c r="E11" s="25" t="e">
        <f t="shared" si="0"/>
        <v>#DIV/0!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ht="12.75" customHeight="1">
      <c r="A12" s="3">
        <f>'Данные для ввода на bus.gov.ru'!D4</f>
        <v>0</v>
      </c>
      <c r="B12" s="25" t="e">
        <f>(('Данные для ввода на bus.gov.ru'!AQ4/'Данные для ввода на bus.gov.ru'!AR4)*100)*0.4</f>
        <v>#DIV/0!</v>
      </c>
      <c r="C12" s="21" t="e">
        <f>(('Данные для ввода на bus.gov.ru'!AT4/'Данные для ввода на bus.gov.ru'!AU4)*100)*0.4</f>
        <v>#DIV/0!</v>
      </c>
      <c r="D12" s="25" t="e">
        <f>(('Данные для ввода на bus.gov.ru'!AW4/'Данные для ввода на bus.gov.ru'!AX4)*100)*0.2</f>
        <v>#DIV/0!</v>
      </c>
      <c r="E12" s="25" t="e">
        <f t="shared" si="0"/>
        <v>#DIV/0!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ht="12.75" customHeight="1">
      <c r="A13" s="3">
        <f>'Данные для ввода на bus.gov.ru'!D5</f>
        <v>0</v>
      </c>
      <c r="B13" s="25" t="e">
        <f>(('Данные для ввода на bus.gov.ru'!AQ5/'Данные для ввода на bus.gov.ru'!AR5)*100)*0.4</f>
        <v>#DIV/0!</v>
      </c>
      <c r="C13" s="21" t="e">
        <f>(('Данные для ввода на bus.gov.ru'!AT5/'Данные для ввода на bus.gov.ru'!AU5)*100)*0.4</f>
        <v>#DIV/0!</v>
      </c>
      <c r="D13" s="25" t="e">
        <f>(('Данные для ввода на bus.gov.ru'!AW5/'Данные для ввода на bus.gov.ru'!AX5)*100)*0.2</f>
        <v>#DIV/0!</v>
      </c>
      <c r="E13" s="25" t="e">
        <f t="shared" si="0"/>
        <v>#DIV/0!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12.75" customHeight="1">
      <c r="A14" s="3">
        <f>'Данные для ввода на bus.gov.ru'!D6</f>
        <v>0</v>
      </c>
      <c r="B14" s="25" t="e">
        <f>(('Данные для ввода на bus.gov.ru'!AQ6/'Данные для ввода на bus.gov.ru'!AR6)*100)*0.4</f>
        <v>#DIV/0!</v>
      </c>
      <c r="C14" s="21" t="e">
        <f>(('Данные для ввода на bus.gov.ru'!AT6/'Данные для ввода на bus.gov.ru'!AU6)*100)*0.4</f>
        <v>#DIV/0!</v>
      </c>
      <c r="D14" s="25" t="e">
        <f>(('Данные для ввода на bus.gov.ru'!AW6/'Данные для ввода на bus.gov.ru'!AX6)*100)*0.2</f>
        <v>#DIV/0!</v>
      </c>
      <c r="E14" s="25" t="e">
        <f t="shared" si="0"/>
        <v>#DIV/0!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ht="12.75" customHeight="1">
      <c r="A15" s="3">
        <f>'Данные для ввода на bus.gov.ru'!D7</f>
        <v>0</v>
      </c>
      <c r="B15" s="25" t="e">
        <f>(('Данные для ввода на bus.gov.ru'!AQ7/'Данные для ввода на bus.gov.ru'!AR7)*100)*0.4</f>
        <v>#DIV/0!</v>
      </c>
      <c r="C15" s="21" t="e">
        <f>(('Данные для ввода на bus.gov.ru'!AT7/'Данные для ввода на bus.gov.ru'!AU7)*100)*0.4</f>
        <v>#DIV/0!</v>
      </c>
      <c r="D15" s="25" t="e">
        <f>(('Данные для ввода на bus.gov.ru'!AW7/'Данные для ввода на bus.gov.ru'!AX7)*100)*0.2</f>
        <v>#DIV/0!</v>
      </c>
      <c r="E15" s="25" t="e">
        <f t="shared" si="0"/>
        <v>#DIV/0!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ht="12.75" customHeight="1">
      <c r="A16" s="3">
        <f>'Данные для ввода на bus.gov.ru'!D8</f>
        <v>0</v>
      </c>
      <c r="B16" s="25" t="e">
        <f>(('Данные для ввода на bus.gov.ru'!AQ8/'Данные для ввода на bus.gov.ru'!AR8)*100)*0.4</f>
        <v>#DIV/0!</v>
      </c>
      <c r="C16" s="21" t="e">
        <f>(('Данные для ввода на bus.gov.ru'!AT8/'Данные для ввода на bus.gov.ru'!AU8)*100)*0.4</f>
        <v>#DIV/0!</v>
      </c>
      <c r="D16" s="25" t="e">
        <f>(('Данные для ввода на bus.gov.ru'!AW8/'Данные для ввода на bus.gov.ru'!AX8)*100)*0.2</f>
        <v>#DIV/0!</v>
      </c>
      <c r="E16" s="25" t="e">
        <f t="shared" si="0"/>
        <v>#DIV/0!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12.75" customHeight="1">
      <c r="A17" s="3">
        <f>'Данные для ввода на bus.gov.ru'!D9</f>
        <v>0</v>
      </c>
      <c r="B17" s="25" t="e">
        <f>(('Данные для ввода на bus.gov.ru'!AQ9/'Данные для ввода на bus.gov.ru'!AR9)*100)*0.4</f>
        <v>#DIV/0!</v>
      </c>
      <c r="C17" s="21" t="e">
        <f>(('Данные для ввода на bus.gov.ru'!AT9/'Данные для ввода на bus.gov.ru'!AU9)*100)*0.4</f>
        <v>#DIV/0!</v>
      </c>
      <c r="D17" s="25" t="e">
        <f>(('Данные для ввода на bus.gov.ru'!AW9/'Данные для ввода на bus.gov.ru'!AX9)*100)*0.2</f>
        <v>#DIV/0!</v>
      </c>
      <c r="E17" s="25" t="e">
        <f t="shared" si="0"/>
        <v>#DIV/0!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ht="12.75" customHeight="1">
      <c r="A18" s="3">
        <f>'Данные для ввода на bus.gov.ru'!D10</f>
        <v>0</v>
      </c>
      <c r="B18" s="25" t="e">
        <f>(('Данные для ввода на bus.gov.ru'!AQ10/'Данные для ввода на bus.gov.ru'!AR10)*100)*0.4</f>
        <v>#DIV/0!</v>
      </c>
      <c r="C18" s="21" t="e">
        <f>(('Данные для ввода на bus.gov.ru'!AT10/'Данные для ввода на bus.gov.ru'!AU10)*100)*0.4</f>
        <v>#DIV/0!</v>
      </c>
      <c r="D18" s="25" t="e">
        <f>(('Данные для ввода на bus.gov.ru'!AW10/'Данные для ввода на bus.gov.ru'!AX10)*100)*0.2</f>
        <v>#DIV/0!</v>
      </c>
      <c r="E18" s="25" t="e">
        <f t="shared" si="0"/>
        <v>#DIV/0!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ht="12.75" customHeight="1">
      <c r="A19" s="3">
        <f>'Данные для ввода на bus.gov.ru'!D11</f>
        <v>0</v>
      </c>
      <c r="B19" s="25" t="e">
        <f>(('Данные для ввода на bus.gov.ru'!AQ11/'Данные для ввода на bus.gov.ru'!AR11)*100)*0.4</f>
        <v>#DIV/0!</v>
      </c>
      <c r="C19" s="21" t="e">
        <f>(('Данные для ввода на bus.gov.ru'!AT11/'Данные для ввода на bus.gov.ru'!AU11)*100)*0.4</f>
        <v>#DIV/0!</v>
      </c>
      <c r="D19" s="25" t="e">
        <f>(('Данные для ввода на bus.gov.ru'!AW11/'Данные для ввода на bus.gov.ru'!AX11)*100)*0.2</f>
        <v>#DIV/0!</v>
      </c>
      <c r="E19" s="25" t="e">
        <f t="shared" si="0"/>
        <v>#DIV/0!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1:26" ht="12.75" customHeight="1">
      <c r="A20" s="3">
        <f>'Данные для ввода на bus.gov.ru'!D12</f>
        <v>0</v>
      </c>
      <c r="B20" s="25" t="e">
        <f>(('Данные для ввода на bus.gov.ru'!AQ12/'Данные для ввода на bus.gov.ru'!AR12)*100)*0.4</f>
        <v>#DIV/0!</v>
      </c>
      <c r="C20" s="21" t="e">
        <f>(('Данные для ввода на bus.gov.ru'!AT12/'Данные для ввода на bus.gov.ru'!AU12)*100)*0.4</f>
        <v>#DIV/0!</v>
      </c>
      <c r="D20" s="25" t="e">
        <f>(('Данные для ввода на bus.gov.ru'!AW12/'Данные для ввода на bus.gov.ru'!AX12)*100)*0.2</f>
        <v>#DIV/0!</v>
      </c>
      <c r="E20" s="25" t="e">
        <f t="shared" si="0"/>
        <v>#DIV/0!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</row>
    <row r="21" spans="1:26" ht="12.75" customHeight="1">
      <c r="A21" s="3">
        <f>'Данные для ввода на bus.gov.ru'!D13</f>
        <v>0</v>
      </c>
      <c r="B21" s="25" t="e">
        <f>(('Данные для ввода на bus.gov.ru'!AQ13/'Данные для ввода на bus.gov.ru'!AR13)*100)*0.4</f>
        <v>#DIV/0!</v>
      </c>
      <c r="C21" s="21" t="e">
        <f>(('Данные для ввода на bus.gov.ru'!AT13/'Данные для ввода на bus.gov.ru'!AU13)*100)*0.4</f>
        <v>#DIV/0!</v>
      </c>
      <c r="D21" s="25" t="e">
        <f>(('Данные для ввода на bus.gov.ru'!AW13/'Данные для ввода на bus.gov.ru'!AX13)*100)*0.2</f>
        <v>#DIV/0!</v>
      </c>
      <c r="E21" s="25" t="e">
        <f t="shared" si="0"/>
        <v>#DIV/0!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ht="12.75" customHeight="1">
      <c r="A22" s="3">
        <f>'Данные для ввода на bus.gov.ru'!D14</f>
        <v>0</v>
      </c>
      <c r="B22" s="25" t="e">
        <f>(('Данные для ввода на bus.gov.ru'!AQ14/'Данные для ввода на bus.gov.ru'!AR14)*100)*0.4</f>
        <v>#DIV/0!</v>
      </c>
      <c r="C22" s="21" t="e">
        <f>(('Данные для ввода на bus.gov.ru'!AT14/'Данные для ввода на bus.gov.ru'!AU14)*100)*0.4</f>
        <v>#DIV/0!</v>
      </c>
      <c r="D22" s="25" t="e">
        <f>(('Данные для ввода на bus.gov.ru'!AW14/'Данные для ввода на bus.gov.ru'!AX14)*100)*0.2</f>
        <v>#DIV/0!</v>
      </c>
      <c r="E22" s="25" t="e">
        <f t="shared" si="0"/>
        <v>#DIV/0!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ht="12.75" customHeight="1">
      <c r="A23" s="3">
        <f>'Данные для ввода на bus.gov.ru'!D15</f>
        <v>0</v>
      </c>
      <c r="B23" s="25" t="e">
        <f>(('Данные для ввода на bus.gov.ru'!AQ15/'Данные для ввода на bus.gov.ru'!AR15)*100)*0.4</f>
        <v>#DIV/0!</v>
      </c>
      <c r="C23" s="21" t="e">
        <f>(('Данные для ввода на bus.gov.ru'!AT15/'Данные для ввода на bus.gov.ru'!AU15)*100)*0.4</f>
        <v>#DIV/0!</v>
      </c>
      <c r="D23" s="25" t="e">
        <f>(('Данные для ввода на bus.gov.ru'!AW15/'Данные для ввода на bus.gov.ru'!AX15)*100)*0.2</f>
        <v>#DIV/0!</v>
      </c>
      <c r="E23" s="25" t="e">
        <f t="shared" si="0"/>
        <v>#DIV/0!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ht="12.75" customHeight="1">
      <c r="A24" s="3">
        <f>'Данные для ввода на bus.gov.ru'!D16</f>
        <v>0</v>
      </c>
      <c r="B24" s="25" t="e">
        <f>(('Данные для ввода на bus.gov.ru'!AQ16/'Данные для ввода на bus.gov.ru'!AR16)*100)*0.4</f>
        <v>#DIV/0!</v>
      </c>
      <c r="C24" s="21" t="e">
        <f>(('Данные для ввода на bus.gov.ru'!AT16/'Данные для ввода на bus.gov.ru'!AU16)*100)*0.4</f>
        <v>#DIV/0!</v>
      </c>
      <c r="D24" s="25" t="e">
        <f>(('Данные для ввода на bus.gov.ru'!AW16/'Данные для ввода на bus.gov.ru'!AX16)*100)*0.2</f>
        <v>#DIV/0!</v>
      </c>
      <c r="E24" s="25" t="e">
        <f t="shared" si="0"/>
        <v>#DIV/0!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12.75" customHeight="1">
      <c r="A25" s="3">
        <f>'Данные для ввода на bus.gov.ru'!D17</f>
        <v>0</v>
      </c>
      <c r="B25" s="25" t="e">
        <f>(('Данные для ввода на bus.gov.ru'!AQ17/'Данные для ввода на bus.gov.ru'!AR17)*100)*0.4</f>
        <v>#DIV/0!</v>
      </c>
      <c r="C25" s="21" t="e">
        <f>(('Данные для ввода на bus.gov.ru'!AT17/'Данные для ввода на bus.gov.ru'!AU17)*100)*0.4</f>
        <v>#DIV/0!</v>
      </c>
      <c r="D25" s="25" t="e">
        <f>(('Данные для ввода на bus.gov.ru'!AW17/'Данные для ввода на bus.gov.ru'!AX17)*100)*0.2</f>
        <v>#DIV/0!</v>
      </c>
      <c r="E25" s="25" t="e">
        <f t="shared" si="0"/>
        <v>#DIV/0!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1:26" ht="12.75" customHeight="1">
      <c r="A26" s="3">
        <f>'Данные для ввода на bus.gov.ru'!D18</f>
        <v>0</v>
      </c>
      <c r="B26" s="25" t="e">
        <f>(('Данные для ввода на bus.gov.ru'!AQ18/'Данные для ввода на bus.gov.ru'!AR18)*100)*0.4</f>
        <v>#DIV/0!</v>
      </c>
      <c r="C26" s="21" t="e">
        <f>(('Данные для ввода на bus.gov.ru'!AT18/'Данные для ввода на bus.gov.ru'!AU18)*100)*0.4</f>
        <v>#DIV/0!</v>
      </c>
      <c r="D26" s="25" t="e">
        <f>(('Данные для ввода на bus.gov.ru'!AW18/'Данные для ввода на bus.gov.ru'!AX18)*100)*0.2</f>
        <v>#DIV/0!</v>
      </c>
      <c r="E26" s="25" t="e">
        <f t="shared" si="0"/>
        <v>#DIV/0!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6" ht="12.75" customHeight="1">
      <c r="A27" s="3">
        <f>'Данные для ввода на bus.gov.ru'!D19</f>
        <v>0</v>
      </c>
      <c r="B27" s="25" t="e">
        <f>(('Данные для ввода на bus.gov.ru'!AQ19/'Данные для ввода на bus.gov.ru'!AR19)*100)*0.4</f>
        <v>#DIV/0!</v>
      </c>
      <c r="C27" s="21" t="e">
        <f>(('Данные для ввода на bus.gov.ru'!AT19/'Данные для ввода на bus.gov.ru'!AU19)*100)*0.4</f>
        <v>#DIV/0!</v>
      </c>
      <c r="D27" s="25" t="e">
        <f>(('Данные для ввода на bus.gov.ru'!AW19/'Данные для ввода на bus.gov.ru'!AX19)*100)*0.2</f>
        <v>#DIV/0!</v>
      </c>
      <c r="E27" s="25" t="e">
        <f t="shared" si="0"/>
        <v>#DIV/0!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1:26" ht="12.75" customHeight="1">
      <c r="A28" s="3">
        <f>'Данные для ввода на bus.gov.ru'!D20</f>
        <v>0</v>
      </c>
      <c r="B28" s="25" t="e">
        <f>(('Данные для ввода на bus.gov.ru'!AQ20/'Данные для ввода на bus.gov.ru'!AR20)*100)*0.4</f>
        <v>#DIV/0!</v>
      </c>
      <c r="C28" s="21" t="e">
        <f>(('Данные для ввода на bus.gov.ru'!AT20/'Данные для ввода на bus.gov.ru'!AU20)*100)*0.4</f>
        <v>#DIV/0!</v>
      </c>
      <c r="D28" s="25" t="e">
        <f>(('Данные для ввода на bus.gov.ru'!AW20/'Данные для ввода на bus.gov.ru'!AX20)*100)*0.2</f>
        <v>#DIV/0!</v>
      </c>
      <c r="E28" s="25" t="e">
        <f t="shared" si="0"/>
        <v>#DIV/0!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ht="12.75" customHeight="1">
      <c r="A29" s="3">
        <f>'Данные для ввода на bus.gov.ru'!D21</f>
        <v>0</v>
      </c>
      <c r="B29" s="25" t="e">
        <f>(('Данные для ввода на bus.gov.ru'!AQ21/'Данные для ввода на bus.gov.ru'!AR21)*100)*0.4</f>
        <v>#DIV/0!</v>
      </c>
      <c r="C29" s="21" t="e">
        <f>(('Данные для ввода на bus.gov.ru'!AT21/'Данные для ввода на bus.gov.ru'!AU21)*100)*0.4</f>
        <v>#DIV/0!</v>
      </c>
      <c r="D29" s="25" t="e">
        <f>(('Данные для ввода на bus.gov.ru'!AW21/'Данные для ввода на bus.gov.ru'!AX21)*100)*0.2</f>
        <v>#DIV/0!</v>
      </c>
      <c r="E29" s="25" t="e">
        <f t="shared" si="0"/>
        <v>#DIV/0!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1:26" ht="12.75" customHeight="1">
      <c r="A30" s="3">
        <f>'Данные для ввода на bus.gov.ru'!D22</f>
        <v>0</v>
      </c>
      <c r="B30" s="25" t="e">
        <f>(('Данные для ввода на bus.gov.ru'!AQ22/'Данные для ввода на bus.gov.ru'!AR22)*100)*0.4</f>
        <v>#DIV/0!</v>
      </c>
      <c r="C30" s="21" t="e">
        <f>(('Данные для ввода на bus.gov.ru'!AT22/'Данные для ввода на bus.gov.ru'!AU22)*100)*0.4</f>
        <v>#DIV/0!</v>
      </c>
      <c r="D30" s="25" t="e">
        <f>(('Данные для ввода на bus.gov.ru'!AW22/'Данные для ввода на bus.gov.ru'!AX22)*100)*0.2</f>
        <v>#DIV/0!</v>
      </c>
      <c r="E30" s="25" t="e">
        <f t="shared" si="0"/>
        <v>#DIV/0!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6" ht="12.75" customHeight="1"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12.75" customHeight="1"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6:26" ht="12.75" customHeight="1"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6:26" ht="12.75" customHeight="1"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6:26" ht="12.75" customHeight="1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</row>
    <row r="36" spans="6:26" ht="12.75" customHeight="1"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6:26" ht="12.75" customHeight="1"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</row>
    <row r="38" spans="6:26" ht="12.75" customHeight="1"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</row>
    <row r="39" spans="6:26" ht="12.75" customHeight="1"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6:26" ht="12.75" customHeight="1"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</row>
    <row r="41" spans="6:26" ht="12.75" customHeight="1"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</row>
    <row r="42" spans="6:26" ht="12.75" customHeight="1"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</row>
    <row r="43" spans="6:26" ht="12.75" customHeight="1"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6:26" ht="12.75" customHeight="1"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</row>
    <row r="45" spans="6:26" ht="12.75" customHeight="1"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</row>
    <row r="46" spans="6:26" ht="12.75" customHeight="1"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</row>
    <row r="47" spans="6:26" ht="12.75" customHeight="1"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6:26" ht="12.75" customHeight="1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</row>
    <row r="49" spans="6:26" ht="12.75" customHeight="1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6:26" ht="12.75" customHeight="1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</row>
    <row r="51" spans="6:26" ht="12.75" customHeight="1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</row>
    <row r="52" spans="6:26" ht="12.75" customHeight="1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</row>
    <row r="53" spans="6:26" ht="12.75" customHeight="1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</row>
    <row r="54" spans="6:26" ht="12.75" customHeight="1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</row>
    <row r="55" spans="6:26" ht="12.75" customHeight="1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6:26" ht="12.75" customHeight="1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</row>
    <row r="57" spans="6:26" ht="12.75" customHeight="1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</row>
    <row r="58" spans="6:26" ht="12.75" customHeight="1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</row>
    <row r="59" spans="6:26" ht="12.75" customHeight="1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</row>
    <row r="60" spans="6:26" ht="12.75" customHeight="1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</row>
    <row r="61" spans="6:26" ht="12.75" customHeight="1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</row>
    <row r="62" spans="6:26" ht="12.75" customHeight="1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7"/>
    </row>
    <row r="63" spans="6:26" ht="12.75" customHeight="1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</row>
    <row r="64" spans="6:26" ht="12.75" customHeight="1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</row>
    <row r="65" spans="6:26" ht="12.75" customHeight="1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</row>
    <row r="66" spans="6:26" ht="12.75" customHeight="1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</row>
    <row r="67" spans="6:26" ht="12.75" customHeight="1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</row>
    <row r="68" spans="6:26" ht="12.75" customHeight="1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</row>
    <row r="69" spans="6:26" ht="12.75" customHeight="1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6:26" ht="12.75" customHeight="1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</row>
    <row r="71" spans="6:26" ht="12.75" customHeight="1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</row>
    <row r="72" spans="6:26" ht="12.75" customHeight="1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</row>
    <row r="73" spans="6:26" ht="12.75" customHeight="1"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</row>
    <row r="74" spans="6:26" ht="12.75" customHeight="1"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</row>
    <row r="75" spans="6:26" ht="12.75" customHeight="1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</row>
    <row r="76" spans="6:26" ht="12.75" customHeight="1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</row>
    <row r="77" spans="6:26" ht="12.75" customHeight="1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</row>
    <row r="78" spans="6:26" ht="12.75" customHeight="1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</row>
    <row r="79" spans="6:26" ht="12.75" customHeight="1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</row>
    <row r="80" spans="6:26" ht="12.75" customHeight="1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</row>
    <row r="81" spans="6:26" ht="12.75" customHeight="1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</row>
    <row r="82" spans="6:26" ht="12.75" customHeight="1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</row>
    <row r="83" spans="6:26" ht="12.75" customHeight="1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6:26" ht="12.75" customHeight="1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</row>
    <row r="85" spans="6:26" ht="12.75" customHeight="1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6:26" ht="12.75" customHeight="1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38</v>
      </c>
      <c r="B1" s="23" t="s">
        <v>52</v>
      </c>
      <c r="C1" s="23" t="s">
        <v>53</v>
      </c>
      <c r="D1" s="23" t="s">
        <v>54</v>
      </c>
      <c r="E1" s="23" t="s">
        <v>42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43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bus.gov.ru'!#REF!)*100)*0.3</f>
        <v>#REF!</v>
      </c>
      <c r="C3" s="25" t="e">
        <f>(('Данные для ввода на bus.gov.ru'!#REF!/'Данные для ввода на bus.gov.ru'!#REF!)*100)*0.2</f>
        <v>#REF!</v>
      </c>
      <c r="D3" s="25" t="e">
        <f>(('Данные для ввода на bus.gov.ru'!#REF!/'Данные для ввода на bus.gov.ru'!#REF!)*100)*0.5</f>
        <v>#REF!</v>
      </c>
      <c r="E3" s="25" t="e">
        <f t="shared" ref="E3:E30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A4" s="3" t="e">
        <f>'Данные для ввода на bus.gov.ru'!#REF!</f>
        <v>#REF!</v>
      </c>
      <c r="B4" s="25" t="e">
        <f>(('Данные для ввода на bus.gov.ru'!#REF!/'Данные для ввода на bus.gov.ru'!#REF!)*100)*0.3</f>
        <v>#REF!</v>
      </c>
      <c r="C4" s="25" t="e">
        <f>(('Данные для ввода на bus.gov.ru'!#REF!/'Данные для ввода на bus.gov.ru'!#REF!)*100)*0.2</f>
        <v>#REF!</v>
      </c>
      <c r="D4" s="25" t="e">
        <f>(('Данные для ввода на bus.gov.ru'!#REF!/'Данные для ввода на bus.gov.ru'!#REF!)*100)*0.5</f>
        <v>#REF!</v>
      </c>
      <c r="E4" s="25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A5" s="3" t="e">
        <f>'Данные для ввода на bus.gov.ru'!#REF!</f>
        <v>#REF!</v>
      </c>
      <c r="B5" s="25" t="e">
        <f>(('Данные для ввода на bus.gov.ru'!#REF!/'Данные для ввода на bus.gov.ru'!#REF!)*100)*0.3</f>
        <v>#REF!</v>
      </c>
      <c r="C5" s="25" t="e">
        <f>(('Данные для ввода на bus.gov.ru'!#REF!/'Данные для ввода на bus.gov.ru'!#REF!)*100)*0.2</f>
        <v>#REF!</v>
      </c>
      <c r="D5" s="25" t="e">
        <f>(('Данные для ввода на bus.gov.ru'!#REF!/'Данные для ввода на bus.gov.ru'!#REF!)*100)*0.5</f>
        <v>#REF!</v>
      </c>
      <c r="E5" s="25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bus.gov.ru'!#REF!)*100)*0.3</f>
        <v>#REF!</v>
      </c>
      <c r="C6" s="25" t="e">
        <f>(('Данные для ввода на bus.gov.ru'!#REF!/'Данные для ввода на bus.gov.ru'!#REF!)*100)*0.2</f>
        <v>#REF!</v>
      </c>
      <c r="D6" s="25" t="e">
        <f>(('Данные для ввода на bus.gov.ru'!#REF!/'Данные для ввода на bus.gov.ru'!#REF!)*100)*0.5</f>
        <v>#REF!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bus.gov.ru'!#REF!)*100)*0.3</f>
        <v>#REF!</v>
      </c>
      <c r="C7" s="25" t="e">
        <f>(('Данные для ввода на bus.gov.ru'!#REF!/'Данные для ввода на bus.gov.ru'!#REF!)*100)*0.2</f>
        <v>#REF!</v>
      </c>
      <c r="D7" s="25" t="e">
        <f>(('Данные для ввода на bus.gov.ru'!#REF!/'Данные для ввода на bus.gov.ru'!#REF!)*100)*0.5</f>
        <v>#REF!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bus.gov.ru'!#REF!)*100)*0.3</f>
        <v>#REF!</v>
      </c>
      <c r="C8" s="25" t="e">
        <f>(('Данные для ввода на bus.gov.ru'!#REF!/'Данные для ввода на bus.gov.ru'!#REF!)*100)*0.2</f>
        <v>#REF!</v>
      </c>
      <c r="D8" s="25" t="e">
        <f>(('Данные для ввода на bus.gov.ru'!#REF!/'Данные для ввода на bus.gov.ru'!#REF!)*100)*0.5</f>
        <v>#REF!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A9" s="3" t="e">
        <f>'Данные для ввода на bus.gov.ru'!#REF!</f>
        <v>#REF!</v>
      </c>
      <c r="B9" s="25" t="e">
        <f>(('Данные для ввода на bus.gov.ru'!#REF!/'Данные для ввода на bus.gov.ru'!#REF!)*100)*0.3</f>
        <v>#REF!</v>
      </c>
      <c r="C9" s="25" t="e">
        <f>(('Данные для ввода на bus.gov.ru'!#REF!/'Данные для ввода на bus.gov.ru'!#REF!)*100)*0.2</f>
        <v>#REF!</v>
      </c>
      <c r="D9" s="25" t="e">
        <f>(('Данные для ввода на bus.gov.ru'!#REF!/'Данные для ввода на bus.gov.ru'!#REF!)*100)*0.5</f>
        <v>#REF!</v>
      </c>
      <c r="E9" s="25" t="e">
        <f t="shared" si="0"/>
        <v>#REF!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A10" s="3" t="str">
        <f>'Данные для ввода на bus.gov.ru'!D2</f>
        <v>МБДОУ "Детский сад № 19 "Рябинка"</v>
      </c>
      <c r="B10" s="25">
        <f>(('Данные для ввода на bus.gov.ru'!AZ2/'Данные для ввода на bus.gov.ru'!BA2)*100)*0.3</f>
        <v>29.732142857142858</v>
      </c>
      <c r="C10" s="25">
        <f>(('Данные для ввода на bus.gov.ru'!BC2/'Данные для ввода на bus.gov.ru'!BD2)*100)*0.2</f>
        <v>20</v>
      </c>
      <c r="D10" s="25">
        <f>(('Данные для ввода на bus.gov.ru'!BF2/'Данные для ввода на bus.gov.ru'!BG2)*100)*0.5</f>
        <v>50</v>
      </c>
      <c r="E10" s="25">
        <f t="shared" si="0"/>
        <v>99.732142857142861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A11" s="3">
        <f>'Данные для ввода на bus.gov.ru'!D3</f>
        <v>0</v>
      </c>
      <c r="B11" s="25" t="e">
        <f>(('Данные для ввода на bus.gov.ru'!AZ3/'Данные для ввода на bus.gov.ru'!BA3)*100)*0.3</f>
        <v>#DIV/0!</v>
      </c>
      <c r="C11" s="25" t="e">
        <f>(('Данные для ввода на bus.gov.ru'!BC3/'Данные для ввода на bus.gov.ru'!BD3)*100)*0.2</f>
        <v>#DIV/0!</v>
      </c>
      <c r="D11" s="25" t="e">
        <f>(('Данные для ввода на bus.gov.ru'!BF3/'Данные для ввода на bus.gov.ru'!BG3)*100)*0.5</f>
        <v>#DIV/0!</v>
      </c>
      <c r="E11" s="25" t="e">
        <f t="shared" si="0"/>
        <v>#DIV/0!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A12" s="3">
        <f>'Данные для ввода на bus.gov.ru'!D4</f>
        <v>0</v>
      </c>
      <c r="B12" s="25" t="e">
        <f>(('Данные для ввода на bus.gov.ru'!AZ4/'Данные для ввода на bus.gov.ru'!BA4)*100)*0.3</f>
        <v>#DIV/0!</v>
      </c>
      <c r="C12" s="25" t="e">
        <f>(('Данные для ввода на bus.gov.ru'!BC4/'Данные для ввода на bus.gov.ru'!BD4)*100)*0.2</f>
        <v>#DIV/0!</v>
      </c>
      <c r="D12" s="25" t="e">
        <f>(('Данные для ввода на bus.gov.ru'!BF4/'Данные для ввода на bus.gov.ru'!BG4)*100)*0.5</f>
        <v>#DIV/0!</v>
      </c>
      <c r="E12" s="25" t="e">
        <f t="shared" si="0"/>
        <v>#DIV/0!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A13" s="3">
        <f>'Данные для ввода на bus.gov.ru'!D5</f>
        <v>0</v>
      </c>
      <c r="B13" s="25" t="e">
        <f>(('Данные для ввода на bus.gov.ru'!AZ5/'Данные для ввода на bus.gov.ru'!BA5)*100)*0.3</f>
        <v>#DIV/0!</v>
      </c>
      <c r="C13" s="25" t="e">
        <f>(('Данные для ввода на bus.gov.ru'!BC5/'Данные для ввода на bus.gov.ru'!BD5)*100)*0.2</f>
        <v>#DIV/0!</v>
      </c>
      <c r="D13" s="25" t="e">
        <f>(('Данные для ввода на bus.gov.ru'!BF5/'Данные для ввода на bus.gov.ru'!BG5)*100)*0.5</f>
        <v>#DIV/0!</v>
      </c>
      <c r="E13" s="25" t="e">
        <f t="shared" si="0"/>
        <v>#DIV/0!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A14" s="3">
        <f>'Данные для ввода на bus.gov.ru'!D6</f>
        <v>0</v>
      </c>
      <c r="B14" s="25" t="e">
        <f>(('Данные для ввода на bus.gov.ru'!AZ6/'Данные для ввода на bus.gov.ru'!BA6)*100)*0.3</f>
        <v>#DIV/0!</v>
      </c>
      <c r="C14" s="25" t="e">
        <f>(('Данные для ввода на bus.gov.ru'!BC6/'Данные для ввода на bus.gov.ru'!BD6)*100)*0.2</f>
        <v>#DIV/0!</v>
      </c>
      <c r="D14" s="25" t="e">
        <f>(('Данные для ввода на bus.gov.ru'!BF6/'Данные для ввода на bus.gov.ru'!BG6)*100)*0.5</f>
        <v>#DIV/0!</v>
      </c>
      <c r="E14" s="25" t="e">
        <f t="shared" si="0"/>
        <v>#DIV/0!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A15" s="3">
        <f>'Данные для ввода на bus.gov.ru'!D7</f>
        <v>0</v>
      </c>
      <c r="B15" s="25" t="e">
        <f>(('Данные для ввода на bus.gov.ru'!AZ7/'Данные для ввода на bus.gov.ru'!BA7)*100)*0.3</f>
        <v>#DIV/0!</v>
      </c>
      <c r="C15" s="25" t="e">
        <f>(('Данные для ввода на bus.gov.ru'!BC7/'Данные для ввода на bus.gov.ru'!BD7)*100)*0.2</f>
        <v>#DIV/0!</v>
      </c>
      <c r="D15" s="25" t="e">
        <f>(('Данные для ввода на bus.gov.ru'!BF7/'Данные для ввода на bus.gov.ru'!BG7)*100)*0.5</f>
        <v>#DIV/0!</v>
      </c>
      <c r="E15" s="25" t="e">
        <f t="shared" si="0"/>
        <v>#DIV/0!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A16" s="3">
        <f>'Данные для ввода на bus.gov.ru'!D8</f>
        <v>0</v>
      </c>
      <c r="B16" s="25" t="e">
        <f>(('Данные для ввода на bus.gov.ru'!AZ8/'Данные для ввода на bus.gov.ru'!BA8)*100)*0.3</f>
        <v>#DIV/0!</v>
      </c>
      <c r="C16" s="25" t="e">
        <f>(('Данные для ввода на bus.gov.ru'!BC8/'Данные для ввода на bus.gov.ru'!BD8)*100)*0.2</f>
        <v>#DIV/0!</v>
      </c>
      <c r="D16" s="25" t="e">
        <f>(('Данные для ввода на bus.gov.ru'!BF8/'Данные для ввода на bus.gov.ru'!BG8)*100)*0.5</f>
        <v>#DIV/0!</v>
      </c>
      <c r="E16" s="25" t="e">
        <f t="shared" si="0"/>
        <v>#DIV/0!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1:26" ht="12.75" customHeight="1">
      <c r="A17" s="3">
        <f>'Данные для ввода на bus.gov.ru'!D9</f>
        <v>0</v>
      </c>
      <c r="B17" s="25" t="e">
        <f>(('Данные для ввода на bus.gov.ru'!AZ9/'Данные для ввода на bus.gov.ru'!BA9)*100)*0.3</f>
        <v>#DIV/0!</v>
      </c>
      <c r="C17" s="25" t="e">
        <f>(('Данные для ввода на bus.gov.ru'!BC9/'Данные для ввода на bus.gov.ru'!BD9)*100)*0.2</f>
        <v>#DIV/0!</v>
      </c>
      <c r="D17" s="25" t="e">
        <f>(('Данные для ввода на bus.gov.ru'!BF9/'Данные для ввода на bus.gov.ru'!BG9)*100)*0.5</f>
        <v>#DIV/0!</v>
      </c>
      <c r="E17" s="25" t="e">
        <f t="shared" si="0"/>
        <v>#DIV/0!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1:26" ht="12.75" customHeight="1">
      <c r="A18" s="3">
        <f>'Данные для ввода на bus.gov.ru'!D10</f>
        <v>0</v>
      </c>
      <c r="B18" s="25" t="e">
        <f>(('Данные для ввода на bus.gov.ru'!AZ10/'Данные для ввода на bus.gov.ru'!BA10)*100)*0.3</f>
        <v>#DIV/0!</v>
      </c>
      <c r="C18" s="25" t="e">
        <f>(('Данные для ввода на bus.gov.ru'!BC10/'Данные для ввода на bus.gov.ru'!BD10)*100)*0.2</f>
        <v>#DIV/0!</v>
      </c>
      <c r="D18" s="25" t="e">
        <f>(('Данные для ввода на bus.gov.ru'!BF10/'Данные для ввода на bus.gov.ru'!BG10)*100)*0.5</f>
        <v>#DIV/0!</v>
      </c>
      <c r="E18" s="25" t="e">
        <f t="shared" si="0"/>
        <v>#DIV/0!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1:26" ht="12.75" customHeight="1">
      <c r="A19" s="3">
        <f>'Данные для ввода на bus.gov.ru'!D11</f>
        <v>0</v>
      </c>
      <c r="B19" s="25" t="e">
        <f>(('Данные для ввода на bus.gov.ru'!AZ11/'Данные для ввода на bus.gov.ru'!BA11)*100)*0.3</f>
        <v>#DIV/0!</v>
      </c>
      <c r="C19" s="25" t="e">
        <f>(('Данные для ввода на bus.gov.ru'!BC11/'Данные для ввода на bus.gov.ru'!BD11)*100)*0.2</f>
        <v>#DIV/0!</v>
      </c>
      <c r="D19" s="25" t="e">
        <f>(('Данные для ввода на bus.gov.ru'!BF11/'Данные для ввода на bus.gov.ru'!BG11)*100)*0.5</f>
        <v>#DIV/0!</v>
      </c>
      <c r="E19" s="25" t="e">
        <f t="shared" si="0"/>
        <v>#DIV/0!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1:26" ht="12.75" customHeight="1">
      <c r="A20" s="3">
        <f>'Данные для ввода на bus.gov.ru'!D12</f>
        <v>0</v>
      </c>
      <c r="B20" s="25" t="e">
        <f>(('Данные для ввода на bus.gov.ru'!AZ12/'Данные для ввода на bus.gov.ru'!BA12)*100)*0.3</f>
        <v>#DIV/0!</v>
      </c>
      <c r="C20" s="25" t="e">
        <f>(('Данные для ввода на bus.gov.ru'!BC12/'Данные для ввода на bus.gov.ru'!BD12)*100)*0.2</f>
        <v>#DIV/0!</v>
      </c>
      <c r="D20" s="25" t="e">
        <f>(('Данные для ввода на bus.gov.ru'!BF12/'Данные для ввода на bus.gov.ru'!BG12)*100)*0.5</f>
        <v>#DIV/0!</v>
      </c>
      <c r="E20" s="25" t="e">
        <f t="shared" si="0"/>
        <v>#DIV/0!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1:26" ht="12.75" customHeight="1">
      <c r="A21" s="3">
        <f>'Данные для ввода на bus.gov.ru'!D13</f>
        <v>0</v>
      </c>
      <c r="B21" s="25" t="e">
        <f>(('Данные для ввода на bus.gov.ru'!AZ13/'Данные для ввода на bus.gov.ru'!BA13)*100)*0.3</f>
        <v>#DIV/0!</v>
      </c>
      <c r="C21" s="25" t="e">
        <f>(('Данные для ввода на bus.gov.ru'!BC13/'Данные для ввода на bus.gov.ru'!BD13)*100)*0.2</f>
        <v>#DIV/0!</v>
      </c>
      <c r="D21" s="25" t="e">
        <f>(('Данные для ввода на bus.gov.ru'!BF13/'Данные для ввода на bus.gov.ru'!BG13)*100)*0.5</f>
        <v>#DIV/0!</v>
      </c>
      <c r="E21" s="25" t="e">
        <f t="shared" si="0"/>
        <v>#DIV/0!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1:26" ht="12.75" customHeight="1">
      <c r="A22" s="3">
        <f>'Данные для ввода на bus.gov.ru'!D14</f>
        <v>0</v>
      </c>
      <c r="B22" s="25" t="e">
        <f>(('Данные для ввода на bus.gov.ru'!AZ14/'Данные для ввода на bus.gov.ru'!BA14)*100)*0.3</f>
        <v>#DIV/0!</v>
      </c>
      <c r="C22" s="25" t="e">
        <f>(('Данные для ввода на bus.gov.ru'!BC14/'Данные для ввода на bus.gov.ru'!BD14)*100)*0.2</f>
        <v>#DIV/0!</v>
      </c>
      <c r="D22" s="25" t="e">
        <f>(('Данные для ввода на bus.gov.ru'!BF14/'Данные для ввода на bus.gov.ru'!BG14)*100)*0.5</f>
        <v>#DIV/0!</v>
      </c>
      <c r="E22" s="25" t="e">
        <f t="shared" si="0"/>
        <v>#DIV/0!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1:26" ht="12.75" customHeight="1">
      <c r="A23" s="3">
        <f>'Данные для ввода на bus.gov.ru'!D15</f>
        <v>0</v>
      </c>
      <c r="B23" s="25" t="e">
        <f>(('Данные для ввода на bus.gov.ru'!AZ15/'Данные для ввода на bus.gov.ru'!BA15)*100)*0.3</f>
        <v>#DIV/0!</v>
      </c>
      <c r="C23" s="25" t="e">
        <f>(('Данные для ввода на bus.gov.ru'!BC15/'Данные для ввода на bus.gov.ru'!BD15)*100)*0.2</f>
        <v>#DIV/0!</v>
      </c>
      <c r="D23" s="25" t="e">
        <f>(('Данные для ввода на bus.gov.ru'!BF15/'Данные для ввода на bus.gov.ru'!BG15)*100)*0.5</f>
        <v>#DIV/0!</v>
      </c>
      <c r="E23" s="25" t="e">
        <f t="shared" si="0"/>
        <v>#DIV/0!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1:26" ht="12.75" customHeight="1">
      <c r="A24" s="3">
        <f>'Данные для ввода на bus.gov.ru'!D16</f>
        <v>0</v>
      </c>
      <c r="B24" s="25" t="e">
        <f>(('Данные для ввода на bus.gov.ru'!AZ16/'Данные для ввода на bus.gov.ru'!BA16)*100)*0.3</f>
        <v>#DIV/0!</v>
      </c>
      <c r="C24" s="25" t="e">
        <f>(('Данные для ввода на bus.gov.ru'!BC16/'Данные для ввода на bus.gov.ru'!BD16)*100)*0.2</f>
        <v>#DIV/0!</v>
      </c>
      <c r="D24" s="25" t="e">
        <f>(('Данные для ввода на bus.gov.ru'!BF16/'Данные для ввода на bus.gov.ru'!BG16)*100)*0.5</f>
        <v>#DIV/0!</v>
      </c>
      <c r="E24" s="25" t="e">
        <f t="shared" si="0"/>
        <v>#DIV/0!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1:26" ht="12.75" customHeight="1">
      <c r="A25" s="3">
        <f>'Данные для ввода на bus.gov.ru'!D17</f>
        <v>0</v>
      </c>
      <c r="B25" s="25" t="e">
        <f>(('Данные для ввода на bus.gov.ru'!AZ17/'Данные для ввода на bus.gov.ru'!BA17)*100)*0.3</f>
        <v>#DIV/0!</v>
      </c>
      <c r="C25" s="25" t="e">
        <f>(('Данные для ввода на bus.gov.ru'!BC17/'Данные для ввода на bus.gov.ru'!BD17)*100)*0.2</f>
        <v>#DIV/0!</v>
      </c>
      <c r="D25" s="25" t="e">
        <f>(('Данные для ввода на bus.gov.ru'!BF17/'Данные для ввода на bus.gov.ru'!BG17)*100)*0.5</f>
        <v>#DIV/0!</v>
      </c>
      <c r="E25" s="25" t="e">
        <f t="shared" si="0"/>
        <v>#DIV/0!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1:26" ht="12.75" customHeight="1">
      <c r="A26" s="3">
        <f>'Данные для ввода на bus.gov.ru'!D18</f>
        <v>0</v>
      </c>
      <c r="B26" s="25" t="e">
        <f>(('Данные для ввода на bus.gov.ru'!AZ18/'Данные для ввода на bus.gov.ru'!BA18)*100)*0.3</f>
        <v>#DIV/0!</v>
      </c>
      <c r="C26" s="25" t="e">
        <f>(('Данные для ввода на bus.gov.ru'!BC18/'Данные для ввода на bus.gov.ru'!BD18)*100)*0.2</f>
        <v>#DIV/0!</v>
      </c>
      <c r="D26" s="25" t="e">
        <f>(('Данные для ввода на bus.gov.ru'!BF18/'Данные для ввода на bus.gov.ru'!BG18)*100)*0.5</f>
        <v>#DIV/0!</v>
      </c>
      <c r="E26" s="25" t="e">
        <f t="shared" si="0"/>
        <v>#DIV/0!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1:26" ht="12.75" customHeight="1">
      <c r="A27" s="3">
        <f>'Данные для ввода на bus.gov.ru'!D19</f>
        <v>0</v>
      </c>
      <c r="B27" s="25" t="e">
        <f>(('Данные для ввода на bus.gov.ru'!AZ19/'Данные для ввода на bus.gov.ru'!BA19)*100)*0.3</f>
        <v>#DIV/0!</v>
      </c>
      <c r="C27" s="25" t="e">
        <f>(('Данные для ввода на bus.gov.ru'!BC19/'Данные для ввода на bus.gov.ru'!BD19)*100)*0.2</f>
        <v>#DIV/0!</v>
      </c>
      <c r="D27" s="25" t="e">
        <f>(('Данные для ввода на bus.gov.ru'!BF19/'Данные для ввода на bus.gov.ru'!BG19)*100)*0.5</f>
        <v>#DIV/0!</v>
      </c>
      <c r="E27" s="25" t="e">
        <f t="shared" si="0"/>
        <v>#DIV/0!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1:26" ht="12.75" customHeight="1">
      <c r="A28" s="3">
        <f>'Данные для ввода на bus.gov.ru'!D20</f>
        <v>0</v>
      </c>
      <c r="B28" s="25" t="e">
        <f>(('Данные для ввода на bus.gov.ru'!AZ20/'Данные для ввода на bus.gov.ru'!BA20)*100)*0.3</f>
        <v>#DIV/0!</v>
      </c>
      <c r="C28" s="25" t="e">
        <f>(('Данные для ввода на bus.gov.ru'!BC20/'Данные для ввода на bus.gov.ru'!BD20)*100)*0.2</f>
        <v>#DIV/0!</v>
      </c>
      <c r="D28" s="25" t="e">
        <f>(('Данные для ввода на bus.gov.ru'!BF20/'Данные для ввода на bus.gov.ru'!BG20)*100)*0.5</f>
        <v>#DIV/0!</v>
      </c>
      <c r="E28" s="25" t="e">
        <f t="shared" si="0"/>
        <v>#DIV/0!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1:26" ht="12.75" customHeight="1">
      <c r="A29" s="3">
        <f>'Данные для ввода на bus.gov.ru'!D21</f>
        <v>0</v>
      </c>
      <c r="B29" s="25" t="e">
        <f>(('Данные для ввода на bus.gov.ru'!AZ21/'Данные для ввода на bus.gov.ru'!BA21)*100)*0.3</f>
        <v>#DIV/0!</v>
      </c>
      <c r="C29" s="25" t="e">
        <f>(('Данные для ввода на bus.gov.ru'!BC21/'Данные для ввода на bus.gov.ru'!BD21)*100)*0.2</f>
        <v>#DIV/0!</v>
      </c>
      <c r="D29" s="25" t="e">
        <f>(('Данные для ввода на bus.gov.ru'!BF21/'Данные для ввода на bus.gov.ru'!BG21)*100)*0.5</f>
        <v>#DIV/0!</v>
      </c>
      <c r="E29" s="25" t="e">
        <f t="shared" si="0"/>
        <v>#DIV/0!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1:26" ht="12.75" customHeight="1">
      <c r="A30" s="3">
        <f>'Данные для ввода на bus.gov.ru'!D22</f>
        <v>0</v>
      </c>
      <c r="B30" s="25" t="e">
        <f>(('Данные для ввода на bus.gov.ru'!AZ22/'Данные для ввода на bus.gov.ru'!BA22)*100)*0.3</f>
        <v>#DIV/0!</v>
      </c>
      <c r="C30" s="25" t="e">
        <f>(('Данные для ввода на bus.gov.ru'!BC22/'Данные для ввода на bus.gov.ru'!BD22)*100)*0.2</f>
        <v>#DIV/0!</v>
      </c>
      <c r="D30" s="25" t="e">
        <f>(('Данные для ввода на bus.gov.ru'!BF22/'Данные для ввода на bus.gov.ru'!BG22)*100)*0.5</f>
        <v>#DIV/0!</v>
      </c>
      <c r="E30" s="25" t="e">
        <f t="shared" si="0"/>
        <v>#DIV/0!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1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1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9"/>
  <sheetViews>
    <sheetView workbookViewId="0"/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55</v>
      </c>
      <c r="B1" s="28" t="s">
        <v>56</v>
      </c>
      <c r="C1" s="29" t="s">
        <v>57</v>
      </c>
      <c r="D1" s="29" t="s">
        <v>58</v>
      </c>
      <c r="E1" s="29" t="s">
        <v>59</v>
      </c>
      <c r="F1" s="29" t="s">
        <v>60</v>
      </c>
      <c r="G1" s="2" t="s">
        <v>61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43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0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.75" customHeight="1">
      <c r="A3" s="3" t="e">
        <f>'Критерий 1'!A3</f>
        <v>#REF!</v>
      </c>
      <c r="B3" s="21" t="e">
        <f>'Критерий 1'!E3</f>
        <v>#VALUE!</v>
      </c>
      <c r="C3" s="21" t="e">
        <f>'Критерий 2'!D3</f>
        <v>#REF!</v>
      </c>
      <c r="D3" s="21" t="e">
        <f>'Критерий 3'!E3</f>
        <v>#REF!</v>
      </c>
      <c r="E3" s="21" t="e">
        <f>'Критерий 4'!E3</f>
        <v>#REF!</v>
      </c>
      <c r="F3" s="21" t="e">
        <f>'Критерий 5'!E3</f>
        <v>#REF!</v>
      </c>
      <c r="G3" s="21" t="e">
        <f t="shared" si="0"/>
        <v>#VALUE!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 customHeight="1">
      <c r="A4" s="3" t="e">
        <f>'Критерий 1'!A4</f>
        <v>#REF!</v>
      </c>
      <c r="B4" s="21" t="e">
        <f>'Критерий 1'!E4</f>
        <v>#VALUE!</v>
      </c>
      <c r="C4" s="21" t="e">
        <f>'Критерий 2'!D4</f>
        <v>#REF!</v>
      </c>
      <c r="D4" s="21" t="e">
        <f>'Критерий 3'!E4</f>
        <v>#REF!</v>
      </c>
      <c r="E4" s="21" t="e">
        <f>'Критерий 4'!E4</f>
        <v>#REF!</v>
      </c>
      <c r="F4" s="21" t="e">
        <f>'Критерий 5'!E4</f>
        <v>#REF!</v>
      </c>
      <c r="G4" s="21" t="e">
        <f t="shared" si="0"/>
        <v>#VALUE!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 customHeight="1">
      <c r="A5" s="3" t="e">
        <f>'Критерий 1'!A5</f>
        <v>#REF!</v>
      </c>
      <c r="B5" s="21" t="e">
        <f>'Критерий 1'!E5</f>
        <v>#VALUE!</v>
      </c>
      <c r="C5" s="21" t="e">
        <f>'Критерий 2'!D5</f>
        <v>#REF!</v>
      </c>
      <c r="D5" s="21" t="e">
        <f>'Критерий 3'!E5</f>
        <v>#REF!</v>
      </c>
      <c r="E5" s="21" t="e">
        <f>'Критерий 4'!E5</f>
        <v>#REF!</v>
      </c>
      <c r="F5" s="21" t="e">
        <f>'Критерий 5'!E5</f>
        <v>#REF!</v>
      </c>
      <c r="G5" s="21" t="e">
        <f t="shared" si="0"/>
        <v>#VALUE!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2.75" customHeight="1">
      <c r="A6" s="3" t="e">
        <f>'Критерий 1'!A6</f>
        <v>#REF!</v>
      </c>
      <c r="B6" s="21" t="e">
        <f>'Критерий 1'!E6</f>
        <v>#VALUE!</v>
      </c>
      <c r="C6" s="21" t="e">
        <f>'Критерий 2'!D6</f>
        <v>#REF!</v>
      </c>
      <c r="D6" s="21" t="e">
        <f>'Критерий 3'!E6</f>
        <v>#REF!</v>
      </c>
      <c r="E6" s="21" t="e">
        <f>'Критерий 4'!E6</f>
        <v>#REF!</v>
      </c>
      <c r="F6" s="21" t="e">
        <f>'Критерий 5'!E6</f>
        <v>#REF!</v>
      </c>
      <c r="G6" s="21" t="e">
        <f t="shared" si="0"/>
        <v>#VALUE!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2.75" customHeight="1">
      <c r="A7" s="3" t="e">
        <f>'Критерий 1'!A7</f>
        <v>#REF!</v>
      </c>
      <c r="B7" s="21" t="e">
        <f>'Критерий 1'!E7</f>
        <v>#VALUE!</v>
      </c>
      <c r="C7" s="21" t="e">
        <f>'Критерий 2'!D7</f>
        <v>#REF!</v>
      </c>
      <c r="D7" s="21" t="e">
        <f>'Критерий 3'!E7</f>
        <v>#REF!</v>
      </c>
      <c r="E7" s="21" t="e">
        <f>'Критерий 4'!E7</f>
        <v>#REF!</v>
      </c>
      <c r="F7" s="21" t="e">
        <f>'Критерий 5'!E7</f>
        <v>#REF!</v>
      </c>
      <c r="G7" s="21" t="e">
        <f t="shared" si="0"/>
        <v>#VALUE!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 customHeight="1">
      <c r="A8" s="3" t="e">
        <f>'Критерий 1'!A8</f>
        <v>#REF!</v>
      </c>
      <c r="B8" s="21" t="e">
        <f>'Критерий 1'!E8</f>
        <v>#VALUE!</v>
      </c>
      <c r="C8" s="21" t="e">
        <f>'Критерий 2'!D8</f>
        <v>#REF!</v>
      </c>
      <c r="D8" s="21" t="e">
        <f>'Критерий 3'!E8</f>
        <v>#REF!</v>
      </c>
      <c r="E8" s="21" t="e">
        <f>'Критерий 4'!E8</f>
        <v>#REF!</v>
      </c>
      <c r="F8" s="21" t="e">
        <f>'Критерий 5'!E8</f>
        <v>#REF!</v>
      </c>
      <c r="G8" s="21" t="e">
        <f t="shared" si="0"/>
        <v>#VALUE!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2.75" customHeight="1">
      <c r="A9" s="3" t="e">
        <f>'Критерий 1'!A9</f>
        <v>#REF!</v>
      </c>
      <c r="B9" s="21" t="e">
        <f>'Критерий 1'!E9</f>
        <v>#VALUE!</v>
      </c>
      <c r="C9" s="21" t="e">
        <f>'Критерий 2'!D9</f>
        <v>#REF!</v>
      </c>
      <c r="D9" s="21" t="e">
        <f>'Критерий 3'!E9</f>
        <v>#REF!</v>
      </c>
      <c r="E9" s="21" t="e">
        <f>'Критерий 4'!E9</f>
        <v>#REF!</v>
      </c>
      <c r="F9" s="21" t="e">
        <f>'Критерий 5'!E9</f>
        <v>#REF!</v>
      </c>
      <c r="G9" s="21" t="e">
        <f t="shared" si="0"/>
        <v>#VALUE!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.75" customHeight="1">
      <c r="A10" s="3" t="str">
        <f>'Критерий 1'!A10</f>
        <v>МБДОУ "Детский сад № 19 "Рябинка"</v>
      </c>
      <c r="B10" s="21">
        <f>'Критерий 1'!E10</f>
        <v>100</v>
      </c>
      <c r="C10" s="21">
        <f>'Критерий 2'!D10</f>
        <v>99.553571428571431</v>
      </c>
      <c r="D10" s="21">
        <f>'Критерий 3'!E10</f>
        <v>76</v>
      </c>
      <c r="E10" s="21">
        <f>'Критерий 4'!E10</f>
        <v>100</v>
      </c>
      <c r="F10" s="21">
        <f>'Критерий 5'!E10</f>
        <v>99.732142857142861</v>
      </c>
      <c r="G10" s="21">
        <f t="shared" si="0"/>
        <v>95.057142857142864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.75" customHeight="1">
      <c r="A11" s="3">
        <f>'Критерий 1'!A11</f>
        <v>0</v>
      </c>
      <c r="B11" s="21" t="e">
        <f>'Критерий 1'!E11</f>
        <v>#VALUE!</v>
      </c>
      <c r="C11" s="21" t="e">
        <f>'Критерий 2'!D11</f>
        <v>#DIV/0!</v>
      </c>
      <c r="D11" s="21">
        <f>'Критерий 3'!E11</f>
        <v>0</v>
      </c>
      <c r="E11" s="21" t="e">
        <f>'Критерий 4'!E11</f>
        <v>#DIV/0!</v>
      </c>
      <c r="F11" s="21" t="e">
        <f>'Критерий 5'!E11</f>
        <v>#DIV/0!</v>
      </c>
      <c r="G11" s="21" t="e">
        <f t="shared" si="0"/>
        <v>#VALUE!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2.75" customHeight="1">
      <c r="A12" s="3">
        <f>'Критерий 1'!A12</f>
        <v>0</v>
      </c>
      <c r="B12" s="21" t="e">
        <f>'Критерий 1'!E12</f>
        <v>#VALUE!</v>
      </c>
      <c r="C12" s="21" t="e">
        <f>'Критерий 2'!D12</f>
        <v>#DIV/0!</v>
      </c>
      <c r="D12" s="21">
        <f>'Критерий 3'!E12</f>
        <v>0</v>
      </c>
      <c r="E12" s="21" t="e">
        <f>'Критерий 4'!E12</f>
        <v>#DIV/0!</v>
      </c>
      <c r="F12" s="21" t="e">
        <f>'Критерий 5'!E12</f>
        <v>#DIV/0!</v>
      </c>
      <c r="G12" s="21" t="e">
        <f t="shared" si="0"/>
        <v>#VALUE!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 customHeight="1">
      <c r="A13" s="3">
        <f>'Критерий 1'!A13</f>
        <v>0</v>
      </c>
      <c r="B13" s="21" t="e">
        <f>'Критерий 1'!E13</f>
        <v>#VALUE!</v>
      </c>
      <c r="C13" s="21" t="e">
        <f>'Критерий 2'!D13</f>
        <v>#DIV/0!</v>
      </c>
      <c r="D13" s="21">
        <f>'Критерий 3'!E13</f>
        <v>0</v>
      </c>
      <c r="E13" s="21" t="e">
        <f>'Критерий 4'!E13</f>
        <v>#DIV/0!</v>
      </c>
      <c r="F13" s="21" t="e">
        <f>'Критерий 5'!E13</f>
        <v>#DIV/0!</v>
      </c>
      <c r="G13" s="21" t="e">
        <f t="shared" si="0"/>
        <v>#VALUE!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2.75" customHeight="1">
      <c r="A14" s="3">
        <f>'Критерий 1'!A14</f>
        <v>0</v>
      </c>
      <c r="B14" s="21" t="e">
        <f>'Критерий 1'!E14</f>
        <v>#VALUE!</v>
      </c>
      <c r="C14" s="21" t="e">
        <f>'Критерий 2'!D14</f>
        <v>#DIV/0!</v>
      </c>
      <c r="D14" s="21">
        <f>'Критерий 3'!E14</f>
        <v>0</v>
      </c>
      <c r="E14" s="21" t="e">
        <f>'Критерий 4'!E14</f>
        <v>#DIV/0!</v>
      </c>
      <c r="F14" s="21" t="e">
        <f>'Критерий 5'!E14</f>
        <v>#DIV/0!</v>
      </c>
      <c r="G14" s="21" t="e">
        <f t="shared" si="0"/>
        <v>#VALUE!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>
      <c r="A15" s="3">
        <f>'Критерий 1'!A15</f>
        <v>0</v>
      </c>
      <c r="B15" s="21" t="e">
        <f>'Критерий 1'!E15</f>
        <v>#VALUE!</v>
      </c>
      <c r="C15" s="21" t="e">
        <f>'Критерий 2'!D15</f>
        <v>#DIV/0!</v>
      </c>
      <c r="D15" s="21">
        <f>'Критерий 3'!E15</f>
        <v>0</v>
      </c>
      <c r="E15" s="21" t="e">
        <f>'Критерий 4'!E15</f>
        <v>#DIV/0!</v>
      </c>
      <c r="F15" s="21" t="e">
        <f>'Критерий 5'!E15</f>
        <v>#DIV/0!</v>
      </c>
      <c r="G15" s="21" t="e">
        <f t="shared" si="0"/>
        <v>#VALUE!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 customHeight="1">
      <c r="A16" s="3">
        <f>'Критерий 1'!A16</f>
        <v>0</v>
      </c>
      <c r="B16" s="21" t="e">
        <f>'Критерий 1'!E16</f>
        <v>#VALUE!</v>
      </c>
      <c r="C16" s="21" t="e">
        <f>'Критерий 2'!D16</f>
        <v>#DIV/0!</v>
      </c>
      <c r="D16" s="21">
        <f>'Критерий 3'!E16</f>
        <v>0</v>
      </c>
      <c r="E16" s="21" t="e">
        <f>'Критерий 4'!E16</f>
        <v>#DIV/0!</v>
      </c>
      <c r="F16" s="21" t="e">
        <f>'Критерий 5'!E16</f>
        <v>#DIV/0!</v>
      </c>
      <c r="G16" s="21" t="e">
        <f t="shared" si="0"/>
        <v>#VALUE!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.75" customHeight="1">
      <c r="A17" s="3">
        <f>'Критерий 1'!A17</f>
        <v>0</v>
      </c>
      <c r="B17" s="21" t="e">
        <f>'Критерий 1'!E17</f>
        <v>#VALUE!</v>
      </c>
      <c r="C17" s="21" t="e">
        <f>'Критерий 2'!D17</f>
        <v>#DIV/0!</v>
      </c>
      <c r="D17" s="21">
        <f>'Критерий 3'!E17</f>
        <v>0</v>
      </c>
      <c r="E17" s="21" t="e">
        <f>'Критерий 4'!E17</f>
        <v>#DIV/0!</v>
      </c>
      <c r="F17" s="21" t="e">
        <f>'Критерий 5'!E17</f>
        <v>#DIV/0!</v>
      </c>
      <c r="G17" s="21" t="e">
        <f t="shared" si="0"/>
        <v>#VALUE!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 customHeight="1">
      <c r="A18" s="3">
        <f>'Критерий 1'!A18</f>
        <v>0</v>
      </c>
      <c r="B18" s="21" t="e">
        <f>'Критерий 1'!E18</f>
        <v>#VALUE!</v>
      </c>
      <c r="C18" s="21" t="e">
        <f>'Критерий 2'!D18</f>
        <v>#DIV/0!</v>
      </c>
      <c r="D18" s="21">
        <f>'Критерий 3'!E18</f>
        <v>0</v>
      </c>
      <c r="E18" s="21" t="e">
        <f>'Критерий 4'!E18</f>
        <v>#DIV/0!</v>
      </c>
      <c r="F18" s="21" t="e">
        <f>'Критерий 5'!E18</f>
        <v>#DIV/0!</v>
      </c>
      <c r="G18" s="21" t="e">
        <f t="shared" si="0"/>
        <v>#VALUE!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 customHeight="1">
      <c r="A19" s="3">
        <f>'Критерий 1'!A19</f>
        <v>0</v>
      </c>
      <c r="B19" s="21" t="e">
        <f>'Критерий 1'!E19</f>
        <v>#VALUE!</v>
      </c>
      <c r="C19" s="21" t="e">
        <f>'Критерий 2'!D19</f>
        <v>#DIV/0!</v>
      </c>
      <c r="D19" s="21">
        <f>'Критерий 3'!E19</f>
        <v>0</v>
      </c>
      <c r="E19" s="21" t="e">
        <f>'Критерий 4'!E19</f>
        <v>#DIV/0!</v>
      </c>
      <c r="F19" s="21" t="e">
        <f>'Критерий 5'!E19</f>
        <v>#DIV/0!</v>
      </c>
      <c r="G19" s="21" t="e">
        <f t="shared" si="0"/>
        <v>#VALUE!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2.75" customHeight="1">
      <c r="A20" s="3">
        <f>'Критерий 1'!A20</f>
        <v>0</v>
      </c>
      <c r="B20" s="21" t="e">
        <f>'Критерий 1'!E20</f>
        <v>#VALUE!</v>
      </c>
      <c r="C20" s="21" t="e">
        <f>'Критерий 2'!D20</f>
        <v>#DIV/0!</v>
      </c>
      <c r="D20" s="21">
        <f>'Критерий 3'!E20</f>
        <v>0</v>
      </c>
      <c r="E20" s="21" t="e">
        <f>'Критерий 4'!E20</f>
        <v>#DIV/0!</v>
      </c>
      <c r="F20" s="21" t="e">
        <f>'Критерий 5'!E20</f>
        <v>#DIV/0!</v>
      </c>
      <c r="G20" s="21" t="e">
        <f t="shared" si="0"/>
        <v>#VALUE!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2.75" customHeight="1">
      <c r="A21" s="3">
        <f>'Критерий 1'!A21</f>
        <v>0</v>
      </c>
      <c r="B21" s="21" t="e">
        <f>'Критерий 1'!E21</f>
        <v>#VALUE!</v>
      </c>
      <c r="C21" s="21" t="e">
        <f>'Критерий 2'!D21</f>
        <v>#DIV/0!</v>
      </c>
      <c r="D21" s="21">
        <f>'Критерий 3'!E21</f>
        <v>0</v>
      </c>
      <c r="E21" s="21" t="e">
        <f>'Критерий 4'!E21</f>
        <v>#DIV/0!</v>
      </c>
      <c r="F21" s="21" t="e">
        <f>'Критерий 5'!E21</f>
        <v>#DIV/0!</v>
      </c>
      <c r="G21" s="21" t="e">
        <f t="shared" si="0"/>
        <v>#VALUE!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2.75" customHeight="1">
      <c r="A22" s="3">
        <f>'Критерий 1'!A22</f>
        <v>0</v>
      </c>
      <c r="B22" s="21" t="e">
        <f>'Критерий 1'!E22</f>
        <v>#VALUE!</v>
      </c>
      <c r="C22" s="21" t="e">
        <f>'Критерий 2'!D22</f>
        <v>#DIV/0!</v>
      </c>
      <c r="D22" s="21">
        <f>'Критерий 3'!E22</f>
        <v>0</v>
      </c>
      <c r="E22" s="21" t="e">
        <f>'Критерий 4'!E22</f>
        <v>#DIV/0!</v>
      </c>
      <c r="F22" s="21" t="e">
        <f>'Критерий 5'!E22</f>
        <v>#DIV/0!</v>
      </c>
      <c r="G22" s="21" t="e">
        <f t="shared" si="0"/>
        <v>#VALUE!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.75" customHeight="1">
      <c r="A23" s="3">
        <f>'Критерий 1'!A23</f>
        <v>0</v>
      </c>
      <c r="B23" s="21" t="e">
        <f>'Критерий 1'!E23</f>
        <v>#VALUE!</v>
      </c>
      <c r="C23" s="21" t="e">
        <f>'Критерий 2'!D23</f>
        <v>#DIV/0!</v>
      </c>
      <c r="D23" s="21">
        <f>'Критерий 3'!E23</f>
        <v>0</v>
      </c>
      <c r="E23" s="21" t="e">
        <f>'Критерий 4'!E23</f>
        <v>#DIV/0!</v>
      </c>
      <c r="F23" s="21" t="e">
        <f>'Критерий 5'!E23</f>
        <v>#DIV/0!</v>
      </c>
      <c r="G23" s="21" t="e">
        <f t="shared" si="0"/>
        <v>#VALUE!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3">
        <f>'Критерий 1'!A24</f>
        <v>0</v>
      </c>
      <c r="B24" s="21" t="e">
        <f>'Критерий 1'!E24</f>
        <v>#VALUE!</v>
      </c>
      <c r="C24" s="21" t="e">
        <f>'Критерий 2'!D24</f>
        <v>#DIV/0!</v>
      </c>
      <c r="D24" s="21">
        <f>'Критерий 3'!E24</f>
        <v>0</v>
      </c>
      <c r="E24" s="21" t="e">
        <f>'Критерий 4'!E24</f>
        <v>#DIV/0!</v>
      </c>
      <c r="F24" s="21" t="e">
        <f>'Критерий 5'!E24</f>
        <v>#DIV/0!</v>
      </c>
      <c r="G24" s="21" t="e">
        <f t="shared" si="0"/>
        <v>#VALUE!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3">
        <f>'Критерий 1'!A25</f>
        <v>0</v>
      </c>
      <c r="B25" s="21" t="e">
        <f>'Критерий 1'!E25</f>
        <v>#VALUE!</v>
      </c>
      <c r="C25" s="21" t="e">
        <f>'Критерий 2'!D25</f>
        <v>#DIV/0!</v>
      </c>
      <c r="D25" s="21">
        <f>'Критерий 3'!E25</f>
        <v>0</v>
      </c>
      <c r="E25" s="21" t="e">
        <f>'Критерий 4'!E25</f>
        <v>#DIV/0!</v>
      </c>
      <c r="F25" s="21" t="e">
        <f>'Критерий 5'!E25</f>
        <v>#DIV/0!</v>
      </c>
      <c r="G25" s="21" t="e">
        <f t="shared" si="0"/>
        <v>#VALUE!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3">
        <f>'Критерий 1'!A26</f>
        <v>0</v>
      </c>
      <c r="B26" s="21" t="e">
        <f>'Критерий 1'!E26</f>
        <v>#VALUE!</v>
      </c>
      <c r="C26" s="21" t="e">
        <f>'Критерий 2'!D26</f>
        <v>#DIV/0!</v>
      </c>
      <c r="D26" s="21">
        <f>'Критерий 3'!E26</f>
        <v>0</v>
      </c>
      <c r="E26" s="21" t="e">
        <f>'Критерий 4'!E26</f>
        <v>#DIV/0!</v>
      </c>
      <c r="F26" s="21" t="e">
        <f>'Критерий 5'!E26</f>
        <v>#DIV/0!</v>
      </c>
      <c r="G26" s="21" t="e">
        <f t="shared" si="0"/>
        <v>#VALUE!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3">
        <f>'Критерий 1'!A27</f>
        <v>0</v>
      </c>
      <c r="B27" s="21" t="e">
        <f>'Критерий 1'!E27</f>
        <v>#VALUE!</v>
      </c>
      <c r="C27" s="21" t="e">
        <f>'Критерий 2'!D27</f>
        <v>#DIV/0!</v>
      </c>
      <c r="D27" s="21">
        <f>'Критерий 3'!E27</f>
        <v>0</v>
      </c>
      <c r="E27" s="21" t="e">
        <f>'Критерий 4'!E27</f>
        <v>#DIV/0!</v>
      </c>
      <c r="F27" s="21" t="e">
        <f>'Критерий 5'!E27</f>
        <v>#DIV/0!</v>
      </c>
      <c r="G27" s="21" t="e">
        <f t="shared" si="0"/>
        <v>#VALUE!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3">
        <f>'Критерий 1'!A28</f>
        <v>0</v>
      </c>
      <c r="B28" s="21" t="e">
        <f>'Критерий 1'!E28</f>
        <v>#VALUE!</v>
      </c>
      <c r="C28" s="21" t="e">
        <f>'Критерий 2'!D28</f>
        <v>#DIV/0!</v>
      </c>
      <c r="D28" s="21">
        <f>'Критерий 3'!E28</f>
        <v>0</v>
      </c>
      <c r="E28" s="21" t="e">
        <f>'Критерий 4'!E28</f>
        <v>#DIV/0!</v>
      </c>
      <c r="F28" s="21" t="e">
        <f>'Критерий 5'!E28</f>
        <v>#DIV/0!</v>
      </c>
      <c r="G28" s="21" t="e">
        <f t="shared" si="0"/>
        <v>#VALUE!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 customHeight="1">
      <c r="A29" s="3">
        <f>'Критерий 1'!A29</f>
        <v>0</v>
      </c>
      <c r="B29" s="21" t="e">
        <f>'Критерий 1'!E29</f>
        <v>#VALUE!</v>
      </c>
      <c r="C29" s="21" t="e">
        <f>'Критерий 2'!D29</f>
        <v>#DIV/0!</v>
      </c>
      <c r="D29" s="21">
        <f>'Критерий 3'!E29</f>
        <v>0</v>
      </c>
      <c r="E29" s="21" t="e">
        <f>'Критерий 4'!E29</f>
        <v>#DIV/0!</v>
      </c>
      <c r="F29" s="21" t="e">
        <f>'Критерий 5'!E29</f>
        <v>#DIV/0!</v>
      </c>
      <c r="G29" s="21" t="e">
        <f t="shared" si="0"/>
        <v>#VALUE!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3">
        <f>'Критерий 1'!A30</f>
        <v>0</v>
      </c>
      <c r="B30" s="21" t="e">
        <f>'Критерий 1'!E30</f>
        <v>#VALUE!</v>
      </c>
      <c r="C30" s="21" t="e">
        <f>'Критерий 2'!D30</f>
        <v>#DIV/0!</v>
      </c>
      <c r="D30" s="21">
        <f>'Критерий 3'!E30</f>
        <v>0</v>
      </c>
      <c r="E30" s="21" t="e">
        <f>'Критерий 4'!E30</f>
        <v>#DIV/0!</v>
      </c>
      <c r="F30" s="21" t="e">
        <f>'Критерий 5'!E30</f>
        <v>#DIV/0!</v>
      </c>
      <c r="G30" s="21" t="e">
        <f t="shared" si="0"/>
        <v>#VALUE!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8:26" ht="15.7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8:26" ht="15.75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8:26" ht="15.75" customHeight="1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8:26" ht="15.75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8:26" ht="15.75" customHeight="1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8:26" ht="15.75" customHeight="1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8:26" ht="15.75" customHeight="1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8:26" ht="15.7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8:26" ht="15.75" customHeight="1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8:26" ht="15.75" customHeight="1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8:26" ht="15.75" customHeight="1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8:26" ht="15.75" customHeight="1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8:26" ht="15.75" customHeight="1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8:26" ht="15.75" customHeight="1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8:26" ht="15.75" customHeight="1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8:26" ht="15.75" customHeight="1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26" ht="15.75" customHeight="1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26" ht="15.75" customHeight="1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26" ht="15.75" customHeight="1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26" ht="15.75" customHeight="1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26" ht="15.75" customHeight="1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26" ht="15.75" customHeight="1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26" ht="15.75" customHeight="1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26" ht="15.75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26" ht="15.75" customHeight="1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26" ht="15.7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26" ht="15.75" customHeight="1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8:26" ht="15.7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8:26" ht="15.75" customHeight="1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8:26" ht="15.75" customHeight="1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8:26" ht="15.75" customHeight="1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8:26" ht="15.75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8:26" ht="15.75" customHeight="1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8:26" ht="15.75" customHeight="1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8:26" ht="15.75" customHeight="1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8:26" ht="15.75" customHeight="1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8:26" ht="15.75" customHeight="1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5.75" customHeight="1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5.75" customHeight="1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5.75" customHeight="1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5.75" customHeight="1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5.75" customHeight="1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5.75" customHeight="1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5.75" customHeight="1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5.75" customHeight="1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5.75" customHeight="1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5.75" customHeight="1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5.75" customHeight="1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5.75" customHeight="1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 ht="15.75" customHeight="1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8:26" ht="15.75" customHeight="1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8:26" ht="15.75" customHeight="1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26" ht="15.75" customHeight="1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26" ht="15.75" customHeight="1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26" ht="15.75" customHeight="1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 ht="15.75" customHeight="1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26" ht="15.75" customHeight="1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26" ht="15.75" customHeight="1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26" ht="15.75" customHeight="1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26" ht="15.75" customHeight="1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8:26" ht="15.75" customHeight="1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 ht="15.75" customHeight="1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26" ht="15.75" customHeight="1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26" ht="15.75" customHeight="1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26" ht="15.75" customHeight="1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8:26" ht="15.75" customHeight="1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8:26" ht="15.75" customHeight="1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 ht="15.75" customHeight="1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26" ht="15.75" customHeight="1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26" ht="15.75" customHeight="1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26" ht="15.75" customHeight="1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26" ht="15.75" customHeight="1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26" ht="15.75" customHeight="1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 ht="15.75" customHeight="1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26" ht="15.75" customHeight="1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26" ht="15.75" customHeight="1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26" ht="15.75" customHeight="1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26" ht="15.75" customHeight="1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26" ht="15.75" customHeight="1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 ht="15.75" customHeight="1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26" ht="15.75" customHeight="1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26" ht="15.75" customHeight="1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26" ht="15.75" customHeight="1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26" ht="15.75" customHeight="1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26" ht="15.75" customHeight="1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 ht="15.75" customHeight="1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26" ht="15.75" customHeight="1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26" ht="15.75" customHeight="1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26" ht="15.75" customHeight="1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26" ht="15.75" customHeight="1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26" ht="15.75" customHeight="1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 ht="15.75" customHeight="1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26" ht="15.75" customHeight="1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26" ht="15.75" customHeight="1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26" ht="15.75" customHeight="1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26" ht="15.75" customHeight="1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26" ht="15.75" customHeight="1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 ht="15.75" customHeight="1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26" ht="15.75" customHeight="1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26" ht="15.75" customHeight="1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26" ht="15.75" customHeight="1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26" ht="15.75" customHeight="1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26" ht="15.75" customHeight="1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 ht="15.75" customHeight="1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26" ht="15.75" customHeight="1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26" ht="15.75" customHeight="1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26" ht="15.75" customHeight="1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26" ht="15.75" customHeight="1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26" ht="15.75" customHeight="1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 ht="15.75" customHeight="1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26" ht="15.75" customHeight="1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26" ht="15.75" customHeight="1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26" ht="15.75" customHeight="1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26" ht="15.75" customHeight="1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26" ht="15.75" customHeight="1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 ht="15.75" customHeight="1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26" ht="15.75" customHeight="1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26" ht="15.75" customHeight="1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26" ht="15.75" customHeight="1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26" ht="15.75" customHeight="1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26" ht="15.75" customHeight="1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 ht="15.75" customHeight="1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26" ht="15.75" customHeight="1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26" ht="15.75" customHeight="1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26" ht="15.75" customHeight="1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26" ht="15.75" customHeight="1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26" ht="15.75" customHeight="1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 ht="15.75" customHeight="1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26" ht="15.75" customHeight="1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26" ht="15.75" customHeight="1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26" ht="15.75" customHeight="1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26" ht="15.75" customHeight="1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26" ht="15.75" customHeight="1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 ht="15.75" customHeight="1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26" ht="15.75" customHeight="1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26" ht="15.75" customHeight="1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26" ht="15.75" customHeight="1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26" ht="15.75" customHeight="1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26" ht="15.75" customHeight="1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 ht="15.75" customHeight="1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26" ht="15.75" customHeight="1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26" ht="15.75" customHeight="1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26" ht="15.75" customHeight="1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26" ht="15.75" customHeight="1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26" ht="15.75" customHeight="1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 ht="15.75" customHeight="1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26" ht="15.75" customHeight="1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26" ht="15.75" customHeight="1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26" ht="15.75" customHeight="1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26" ht="15.75" customHeight="1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26" ht="15.75" customHeight="1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 ht="15.75" customHeight="1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26" ht="15.75" customHeight="1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26" ht="15.75" customHeight="1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26" ht="15.75" customHeight="1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26" ht="15.75" customHeight="1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26" ht="15.75" customHeight="1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 ht="15.75" customHeight="1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26" ht="15.75" customHeight="1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26" ht="15.75" customHeight="1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26" ht="15.75" customHeight="1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26" ht="15.75" customHeight="1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26" ht="15.75" customHeight="1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 ht="15.75" customHeight="1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26" ht="15.75" customHeight="1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26" ht="15.75" customHeight="1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26" ht="15.75" customHeight="1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5.75" customHeight="1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5.75" customHeight="1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5.75" customHeight="1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5.75" customHeight="1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5.75" customHeight="1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5.75" customHeight="1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5.75" customHeight="1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5.75" customHeight="1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5.75" customHeight="1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5.75" customHeight="1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5.75" customHeight="1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5.75" customHeight="1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5.75" customHeight="1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5.75" customHeight="1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5.75" customHeight="1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5.75" customHeight="1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5.75" customHeight="1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5.75" customHeight="1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5.75" customHeight="1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5.75" customHeight="1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5.75" customHeight="1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5.75" customHeight="1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5.75" customHeight="1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5.75" customHeight="1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5.75" customHeight="1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5.75" customHeight="1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5.75" customHeight="1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5.75" customHeight="1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5.75" customHeight="1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5.75" customHeight="1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5.75" customHeight="1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5.75" customHeight="1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5.75" customHeight="1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5.75" customHeight="1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5.75" customHeight="1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5.75" customHeight="1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5.75" customHeight="1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5.75" customHeight="1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5.75" customHeight="1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5.75" customHeight="1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5.75" customHeight="1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5.75" customHeight="1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5.75" customHeight="1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5.75" customHeight="1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5.75" customHeight="1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5.75" customHeight="1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5.75" customHeight="1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5.75" customHeight="1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5.75" customHeight="1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5.75" customHeight="1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5.75" customHeight="1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5.75" customHeight="1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5.75" customHeight="1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5.75" customHeight="1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5.75" customHeight="1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5.75" customHeight="1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5.75" customHeight="1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5.75" customHeight="1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5.75" customHeight="1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5.75" customHeight="1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5.75" customHeight="1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5.75" customHeight="1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5.75" customHeight="1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5.75" customHeight="1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5.75" customHeight="1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5.75" customHeight="1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5.75" customHeight="1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5.75" customHeight="1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5.75" customHeight="1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5.75" customHeight="1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5.75" customHeight="1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5.75" customHeight="1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5.75" customHeight="1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5.75" customHeight="1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5.75" customHeight="1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5.75" customHeight="1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5.75" customHeight="1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5.75" customHeight="1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5.75" customHeight="1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5.75" customHeight="1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5.75" customHeight="1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5.75" customHeight="1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5.75" customHeight="1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5.75" customHeight="1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5.75" customHeight="1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5.75" customHeight="1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5.75" customHeight="1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5.75" customHeight="1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5.75" customHeight="1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5.75" customHeight="1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5.75" customHeight="1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5.75" customHeight="1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5.75" customHeight="1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5.75" customHeight="1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5.75" customHeight="1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5.75" customHeight="1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5.75" customHeight="1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5.75" customHeight="1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5.75" customHeight="1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5.75" customHeight="1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5.75" customHeight="1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5.75" customHeight="1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5.75" customHeight="1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5.75" customHeight="1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5.75" customHeight="1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5.75" customHeight="1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5.75" customHeight="1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5.75" customHeight="1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5.75" customHeight="1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5.75" customHeight="1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5.75" customHeight="1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5.75" customHeight="1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5.75" customHeight="1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5.75" customHeight="1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5.75" customHeight="1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5.75" customHeight="1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5.75" customHeight="1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5.75" customHeight="1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5.75" customHeight="1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5.75" customHeight="1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5.75" customHeight="1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5.75" customHeight="1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5.75" customHeight="1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5.75" customHeight="1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5.75" customHeight="1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5.75" customHeight="1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5.75" customHeight="1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5.75" customHeight="1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5.75" customHeight="1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5.75" customHeight="1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5.75" customHeight="1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5.75" customHeight="1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5.75" customHeight="1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5.75" customHeight="1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5.75" customHeight="1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5.75" customHeight="1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5.75" customHeight="1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5.75" customHeight="1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5.75" customHeight="1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5.75" customHeight="1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5.75" customHeight="1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5.75" customHeight="1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5.75" customHeight="1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5.75" customHeight="1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5.75" customHeight="1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5.75" customHeight="1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5.75" customHeight="1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5.75" customHeight="1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5.75" customHeight="1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5.75" customHeight="1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5.75" customHeight="1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5.75" customHeight="1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5.75" customHeight="1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5.75" customHeight="1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5.75" customHeight="1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5.75" customHeight="1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5.75" customHeight="1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5.75" customHeight="1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5.75" customHeight="1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5.75" customHeight="1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5.75" customHeight="1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5.75" customHeight="1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5.75" customHeight="1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5.75" customHeight="1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5.75" customHeight="1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5.75" customHeight="1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5.75" customHeight="1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5.75" customHeight="1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5.75" customHeight="1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5.75" customHeight="1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5.75" customHeight="1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5.75" customHeight="1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5.75" customHeight="1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5.75" customHeight="1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5.75" customHeight="1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5.75" customHeight="1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5.75" customHeight="1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5.75" customHeight="1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5.75" customHeight="1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5.75" customHeight="1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5.75" customHeight="1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5.75" customHeight="1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5.75" customHeight="1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5.75" customHeight="1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5.75" customHeight="1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5.75" customHeight="1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5.75" customHeight="1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5.75" customHeight="1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5.75" customHeight="1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5.75" customHeight="1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5.75" customHeight="1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5.75" customHeight="1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5.75" customHeight="1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5.75" customHeight="1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5.75" customHeight="1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5.75" customHeight="1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5.75" customHeight="1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5.75" customHeight="1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5.75" customHeight="1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5.75" customHeight="1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5.75" customHeight="1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5.75" customHeight="1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5.75" customHeight="1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5.75" customHeight="1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5.75" customHeight="1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5.75" customHeight="1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5.75" customHeight="1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5.75" customHeight="1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5.75" customHeight="1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5.75" customHeight="1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5.75" customHeight="1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5.75" customHeight="1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5.75" customHeight="1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5.75" customHeight="1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5.75" customHeight="1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5.75" customHeight="1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5.75" customHeight="1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5.75" customHeight="1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5.75" customHeight="1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5.75" customHeight="1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5.75" customHeight="1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5.75" customHeight="1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5.75" customHeight="1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5.75" customHeight="1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5.75" customHeight="1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5.75" customHeight="1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5.75" customHeight="1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5.75" customHeight="1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5.75" customHeight="1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5.75" customHeight="1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5.75" customHeight="1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5.75" customHeight="1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5.75" customHeight="1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5.75" customHeight="1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5.75" customHeight="1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5.75" customHeight="1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5.75" customHeight="1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5.75" customHeight="1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5.75" customHeight="1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5.75" customHeight="1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5.75" customHeight="1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8:26" ht="15.75" customHeight="1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8:26" ht="15.75" customHeight="1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8:26" ht="15.75" customHeight="1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8:26" ht="15.75" customHeight="1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8:26" ht="15.75" customHeight="1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8:26" ht="15.75" customHeight="1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8:26" ht="15.75" customHeight="1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8:26" ht="15.75" customHeight="1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8:26" ht="15.75" customHeight="1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8:26" ht="15.75" customHeight="1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8:26" ht="15.75" customHeight="1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8:26" ht="15.75" customHeight="1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8:26" ht="15.75" customHeight="1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8:26" ht="15.75" customHeight="1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8:26" ht="15.75" customHeight="1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8:26" ht="15.75" customHeight="1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8:26" ht="15.75" customHeight="1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8:26" ht="15.75" customHeight="1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8:26" ht="15.75" customHeight="1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8:26" ht="15.75" customHeight="1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8:26" ht="15.75" customHeight="1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8:26" ht="15.75" customHeight="1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8:26" ht="15.75" customHeight="1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8:26" ht="15.75" customHeight="1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8:26" ht="15.75" customHeight="1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8:26" ht="15.75" customHeight="1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8:26" ht="15.75" customHeight="1"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8:26" ht="15.75" customHeight="1"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8:26" ht="15.75" customHeight="1"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8:26" ht="15.75" customHeight="1"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8:26" ht="15.75" customHeight="1"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8:26" ht="15.75" customHeight="1"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8:26" ht="15.75" customHeight="1"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8:26" ht="15.75" customHeight="1"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8:26" ht="15.75" customHeight="1"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8:26" ht="15.75" customHeight="1"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8:26" ht="15.75" customHeight="1"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8:26" ht="15.75" customHeight="1"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8:26" ht="15.75" customHeight="1"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8:26" ht="15.75" customHeight="1"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8:26" ht="15.75" customHeight="1"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8:26" ht="15.75" customHeight="1"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8:26" ht="15.75" customHeight="1"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8:26" ht="15.75" customHeight="1"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8:26" ht="15.75" customHeight="1"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8:26" ht="15.75" customHeight="1"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8:26" ht="15.75" customHeight="1"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8:26" ht="15.75" customHeight="1"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8:26" ht="15.75" customHeight="1"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8:26" ht="15.75" customHeight="1"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8:26" ht="15.75" customHeight="1"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8:26" ht="15.75" customHeight="1"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8:26" ht="15.75" customHeight="1"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8:26" ht="15.75" customHeight="1"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8:26" ht="15.75" customHeight="1"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8:26" ht="15.75" customHeight="1"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8:26" ht="15.75" customHeight="1"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8:26" ht="15.75" customHeight="1"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8:26" ht="15.75" customHeight="1"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8:26" ht="15.75" customHeight="1"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8:26" ht="15.75" customHeight="1"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8:26" ht="15.75" customHeight="1"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8:26" ht="15.75" customHeight="1"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8:26" ht="15.75" customHeight="1"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8:26" ht="15.75" customHeight="1"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8:26" ht="15.75" customHeight="1"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8:26" ht="15.75" customHeight="1"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8:26" ht="15.75" customHeight="1"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8:26" ht="15.75" customHeight="1"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8:26" ht="15.75" customHeight="1"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8:26" ht="15.75" customHeight="1"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8:26" ht="15.75" customHeight="1"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8:26" ht="15.75" customHeight="1"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8:26" ht="15.75" customHeight="1"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8:26" ht="15.75" customHeight="1"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8:26" ht="15.75" customHeight="1"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8:26" ht="15.75" customHeight="1"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8:26" ht="15.75" customHeight="1"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8:26" ht="15.75" customHeight="1"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8:26" ht="15.75" customHeight="1"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8:26" ht="15.75" customHeight="1"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8:26" ht="15.75" customHeight="1"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8:26" ht="15.75" customHeight="1"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8:26" ht="15.75" customHeight="1"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8:26" ht="15.75" customHeight="1"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8:26" ht="15.75" customHeight="1"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8:26" ht="15.75" customHeight="1"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8:26" ht="15.75" customHeight="1"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8:26" ht="15.75" customHeight="1"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8:26" ht="15.75" customHeight="1"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8:26" ht="15.75" customHeight="1"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8:26" ht="15.75" customHeight="1"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8:26" ht="15.75" customHeight="1"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8:26" ht="15.75" customHeight="1"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8:26" ht="15.75" customHeight="1"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8:26" ht="15.75" customHeight="1"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8:26" ht="15.75" customHeight="1"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8:26" ht="15.75" customHeight="1"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8:26" ht="15.75" customHeight="1"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8:26" ht="15.75" customHeight="1"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8:26" ht="15.75" customHeight="1"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8:26" ht="15.75" customHeight="1"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8:26" ht="15.75" customHeight="1"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8:26" ht="15.75" customHeight="1"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8:26" ht="15.75" customHeight="1"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8:26" ht="15.75" customHeight="1"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8:26" ht="15.75" customHeight="1"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8:26" ht="15.75" customHeight="1"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8:26" ht="15.75" customHeight="1"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8:26" ht="15.75" customHeight="1"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8:26" ht="15.75" customHeight="1"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8:26" ht="15.75" customHeight="1"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8:26" ht="15.75" customHeight="1"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8:26" ht="15.75" customHeight="1"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8:26" ht="15.75" customHeight="1"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8:26" ht="15.75" customHeight="1"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8:26" ht="15.75" customHeight="1"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8:26" ht="15.75" customHeight="1"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8:26" ht="15.75" customHeight="1"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8:26" ht="15.75" customHeight="1"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8:26" ht="15.75" customHeight="1"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8:26" ht="15.75" customHeight="1"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8:26" ht="15.75" customHeight="1"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8:26" ht="15.75" customHeight="1"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8:26" ht="15.75" customHeight="1"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8:26" ht="15.75" customHeight="1"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8:26" ht="15.75" customHeight="1"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8:26" ht="15.75" customHeight="1"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8:26" ht="15.75" customHeight="1"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8:26" ht="15.75" customHeight="1"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8:26" ht="15.75" customHeight="1"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8:26" ht="15.75" customHeight="1"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8:26" ht="15.75" customHeight="1"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8:26" ht="15.75" customHeight="1"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8:26" ht="15.75" customHeight="1"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8:26" ht="15.75" customHeight="1"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8:26" ht="15.75" customHeight="1"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8:26" ht="15.75" customHeight="1"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8:26" ht="15.75" customHeight="1"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8:26" ht="15.75" customHeight="1"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8:26" ht="15.75" customHeight="1"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8:26" ht="15.75" customHeight="1"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8:26" ht="15.75" customHeight="1"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8:26" ht="15.75" customHeight="1"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8:26" ht="15.75" customHeight="1"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8:26" ht="15.75" customHeight="1"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8:26" ht="15.75" customHeight="1"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8:26" ht="15.75" customHeight="1"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8:26" ht="15.75" customHeight="1"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8:26" ht="15.75" customHeight="1"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8:26" ht="15.75" customHeight="1"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8:26" ht="15.75" customHeight="1"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8:26" ht="15.75" customHeight="1"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8:26" ht="15.75" customHeight="1"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8:26" ht="15.75" customHeight="1"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8:26" ht="15.75" customHeight="1"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8:26" ht="15.75" customHeight="1"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8:26" ht="15.75" customHeight="1"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8:26" ht="15.75" customHeight="1"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8:26" ht="15.75" customHeight="1"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8:26" ht="15.75" customHeight="1"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8:26" ht="15.75" customHeight="1"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8:26" ht="15.75" customHeight="1"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8:26" ht="15.75" customHeight="1"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8:26" ht="15.75" customHeight="1"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8:26" ht="15.75" customHeight="1"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8:26" ht="15.75" customHeight="1"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8:26" ht="15.75" customHeight="1"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8:26" ht="15.75" customHeight="1"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8:26" ht="15.75" customHeight="1"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8:26" ht="15.75" customHeight="1"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8:26" ht="15.75" customHeight="1"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8:26" ht="15.75" customHeight="1"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8:26" ht="15.75" customHeight="1"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8:26" ht="15.75" customHeight="1"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8:26" ht="15.75" customHeight="1"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8:26" ht="15.75" customHeight="1"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8:26" ht="15.75" customHeight="1"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8:26" ht="15.75" customHeight="1"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8:26" ht="15.75" customHeight="1"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8:26" ht="15.75" customHeight="1"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8:26" ht="15.75" customHeight="1"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8:26" ht="15.75" customHeight="1"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8:26" ht="15.75" customHeight="1"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8:26" ht="15.75" customHeight="1"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8:26" ht="15.75" customHeight="1"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8:26" ht="15.75" customHeight="1"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8:26" ht="15.75" customHeight="1"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8:26" ht="15.75" customHeight="1"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8:26" ht="15.75" customHeight="1"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8:26" ht="15.75" customHeight="1"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8:26" ht="15.75" customHeight="1"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8:26" ht="15.75" customHeight="1"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8:26" ht="15.75" customHeight="1"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8:26" ht="15.75" customHeight="1"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8:26" ht="15.75" customHeight="1"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8:26" ht="15.75" customHeight="1"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8:26" ht="15.75" customHeight="1"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8:26" ht="15.75" customHeight="1"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8:26" ht="15.75" customHeight="1"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8:26" ht="15.75" customHeight="1"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8:26" ht="15.75" customHeight="1"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8:26" ht="15.75" customHeight="1"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8:26" ht="15.75" customHeight="1"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8:26" ht="15.75" customHeight="1"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8:26" ht="15.75" customHeight="1"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8:26" ht="15.75" customHeight="1"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8:26" ht="15.75" customHeight="1"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8:26" ht="15.75" customHeight="1"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8:26" ht="15.75" customHeight="1"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8:26" ht="15.75" customHeight="1"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8:26" ht="15.75" customHeight="1"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8:26" ht="15.75" customHeight="1"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8:26" ht="15.75" customHeight="1"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8:26" ht="15.75" customHeight="1"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8:26" ht="15.75" customHeight="1"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8:26" ht="15.75" customHeight="1"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8:26" ht="15.75" customHeight="1"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8:26" ht="15.75" customHeight="1"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8:26" ht="15.75" customHeight="1"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8:26" ht="15.75" customHeight="1"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8:26" ht="15.75" customHeight="1"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8:26" ht="15.75" customHeight="1"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8:26" ht="15.75" customHeight="1"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8:26" ht="15.75" customHeight="1"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8:26" ht="15.75" customHeight="1"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8:26" ht="15.75" customHeight="1"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8:26" ht="15.75" customHeight="1"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8:26" ht="15.75" customHeight="1"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8:26" ht="15.75" customHeight="1"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8:26" ht="15.75" customHeight="1"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8:26" ht="15.75" customHeight="1"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8:26" ht="15.75" customHeight="1"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8:26" ht="15.75" customHeight="1"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8:26" ht="15.75" customHeight="1"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8:26" ht="15.75" customHeight="1"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8:26" ht="15.75" customHeight="1"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8:26" ht="15.75" customHeight="1"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8:26" ht="15.75" customHeight="1"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8:26" ht="15.75" customHeight="1"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8:26" ht="15.75" customHeight="1"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8:26" ht="15.75" customHeight="1"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8:26" ht="15.75" customHeight="1"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8:26" ht="15.75" customHeight="1"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8:26" ht="15.75" customHeight="1"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8:26" ht="15.75" customHeight="1"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8:26" ht="15.75" customHeight="1"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8:26" ht="15.75" customHeight="1"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8:26" ht="15.75" customHeight="1"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8:26" ht="15.75" customHeight="1"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8:26" ht="15.75" customHeight="1"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8:26" ht="15.75" customHeight="1"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8:26" ht="15.75" customHeight="1"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8:26" ht="15.75" customHeight="1"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8:26" ht="15.75" customHeight="1"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8:26" ht="15.75" customHeight="1"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8:26" ht="15.75" customHeight="1"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8:26" ht="15.75" customHeight="1"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8:26" ht="15.75" customHeight="1"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8:26" ht="15.75" customHeight="1"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8:26" ht="15.75" customHeight="1"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8:26" ht="15.75" customHeight="1"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8:26" ht="15.75" customHeight="1"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8:26" ht="15.75" customHeight="1"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8:26" ht="15.75" customHeight="1"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8:26" ht="15.75" customHeight="1"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8:26" ht="15.75" customHeight="1"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8:26" ht="15.75" customHeight="1"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8:26" ht="15.75" customHeight="1"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8:26" ht="15.75" customHeight="1"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8:26" ht="15.75" customHeight="1"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8:26" ht="15.75" customHeight="1"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8:26" ht="15.75" customHeight="1"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8:26" ht="15.75" customHeight="1"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8:26" ht="15.75" customHeight="1"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8:26" ht="15.75" customHeight="1"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8:26" ht="15.75" customHeight="1"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8:26" ht="15.75" customHeight="1"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8:26" ht="15.75" customHeight="1"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8:26" ht="15.75" customHeight="1"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8:26" ht="15.75" customHeight="1"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8:26" ht="15.75" customHeight="1"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8:26" ht="15.75" customHeight="1"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8:26" ht="15.75" customHeight="1"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8:26" ht="15.75" customHeight="1"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8:26" ht="15.75" customHeight="1"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8:26" ht="15.75" customHeight="1"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8:26" ht="15.75" customHeight="1"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8:26" ht="15.75" customHeight="1"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8:26" ht="15.75" customHeight="1"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8:26" ht="15.75" customHeight="1"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8:26" ht="15.75" customHeight="1"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8:26" ht="15.75" customHeight="1"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8:26" ht="15.75" customHeight="1"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8:26" ht="15.75" customHeight="1"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8:26" ht="15.75" customHeight="1"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8:26" ht="15.75" customHeight="1"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8:26" ht="15.75" customHeight="1"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8:26" ht="15.75" customHeight="1"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8:26" ht="15.75" customHeight="1"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8:26" ht="15.75" customHeight="1"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8:26" ht="15.75" customHeight="1"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8:26" ht="15.75" customHeight="1"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8:26" ht="15.75" customHeight="1"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8:26" ht="15.75" customHeight="1"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8:26" ht="15.75" customHeight="1"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8:26" ht="15.75" customHeight="1"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8:26" ht="15.75" customHeight="1"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8:26" ht="15.75" customHeight="1"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8:26" ht="15.75" customHeight="1"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8:26" ht="15.75" customHeight="1"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8:26" ht="15.75" customHeight="1"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8:26" ht="15.75" customHeight="1"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8:26" ht="15.75" customHeight="1"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8:26" ht="15.75" customHeight="1"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8:26" ht="15.75" customHeight="1"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8:26" ht="15.75" customHeight="1"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8:26" ht="15.75" customHeight="1"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8:26" ht="15.75" customHeight="1"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8:26" ht="15.75" customHeight="1"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8:26" ht="15.75" customHeight="1"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8:26" ht="15.75" customHeight="1"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8:26" ht="15.75" customHeight="1"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8:26" ht="15.75" customHeight="1"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8:26" ht="15.75" customHeight="1"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8:26" ht="15.75" customHeight="1"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8:26" ht="15.75" customHeight="1"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8:26" ht="15.75" customHeight="1"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8:26" ht="15.75" customHeight="1"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8:26" ht="15.75" customHeight="1"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8:26" ht="15.75" customHeight="1"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8:26" ht="15.75" customHeight="1"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8:26" ht="15.75" customHeight="1"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8:26" ht="15.75" customHeight="1"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8:26" ht="15.75" customHeight="1"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8:26" ht="15.75" customHeight="1"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8:26" ht="15.75" customHeight="1"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8:26" ht="15.75" customHeight="1"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8:26" ht="15.75" customHeight="1"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8:26" ht="15.75" customHeight="1"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8:26" ht="15.75" customHeight="1"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8:26" ht="15.75" customHeight="1"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8:26" ht="15.75" customHeight="1"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8:26" ht="15.75" customHeight="1"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8:26" ht="15.75" customHeight="1"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8:26" ht="15.75" customHeight="1"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8:26" ht="15.75" customHeight="1"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8:26" ht="15.75" customHeight="1"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8:26" ht="15.75" customHeight="1"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8:26" ht="15.75" customHeight="1"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8:26" ht="15.75" customHeight="1"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8:26" ht="15.75" customHeight="1"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8:26" ht="15.75" customHeight="1"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8:26" ht="15.75" customHeight="1"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8:26" ht="15.75" customHeight="1"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8:26" ht="15.75" customHeight="1"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8:26" ht="15.75" customHeight="1"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8:26" ht="15.75" customHeight="1"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8:26" ht="15.75" customHeight="1"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8:26" ht="15.75" customHeight="1"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8:26" ht="15.75" customHeight="1"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8:26" ht="15.75" customHeight="1"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8:26" ht="15.75" customHeight="1"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8:26" ht="15.75" customHeight="1"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8:26" ht="15.75" customHeight="1"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8:26" ht="15.75" customHeight="1"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8:26" ht="15.75" customHeight="1"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8:26" ht="15.75" customHeight="1"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8:26" ht="15.75" customHeight="1"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8:26" ht="15.75" customHeight="1"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8:26" ht="15.75" customHeight="1"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8:26" ht="15.75" customHeight="1"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8:26" ht="15.75" customHeight="1"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8:26" ht="15.75" customHeight="1"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8:26" ht="15.75" customHeight="1"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8:26" ht="15.75" customHeight="1"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8:26" ht="15.75" customHeight="1"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8:26" ht="15.75" customHeight="1"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8:26" ht="15.75" customHeight="1"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8:26" ht="15.75" customHeight="1"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8:26" ht="15.75" customHeight="1"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8:26" ht="15.75" customHeight="1"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8:26" ht="15.75" customHeight="1"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8:26" ht="15.75" customHeight="1"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8:26" ht="15.75" customHeight="1"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8:26" ht="15.75" customHeight="1"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8:26" ht="15.75" customHeight="1"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8:26" ht="15.75" customHeight="1"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8:26" ht="15.75" customHeight="1"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8:26" ht="15.75" customHeight="1"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8:26" ht="15.75" customHeight="1"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8:26" ht="15.75" customHeight="1"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8:26" ht="15.75" customHeight="1"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8:26" ht="15.75" customHeight="1"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8:26" ht="15.75" customHeight="1"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8:26" ht="15.75" customHeight="1"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8:26" ht="15.75" customHeight="1"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8:26" ht="15.75" customHeight="1"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8:26" ht="15.75" customHeight="1"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8:26" ht="15.75" customHeight="1"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8:26" ht="15.75" customHeight="1"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8:26" ht="15.75" customHeight="1"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8:26" ht="15.75" customHeight="1"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8:26" ht="15.75" customHeight="1"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8:26" ht="15.75" customHeight="1"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8:26" ht="15.75" customHeight="1"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8:26" ht="15.75" customHeight="1"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8:26" ht="15.75" customHeight="1"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8:26" ht="15.75" customHeight="1"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8:26" ht="15.75" customHeight="1"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8:26" ht="15.75" customHeight="1"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8:26" ht="15.75" customHeight="1"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8:26" ht="15.75" customHeight="1"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8:26" ht="15.75" customHeight="1"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8:26" ht="15.75" customHeight="1"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8:26" ht="15.75" customHeight="1"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8:26" ht="15.75" customHeight="1"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8:26" ht="15.75" customHeight="1"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8:26" ht="15.75" customHeight="1"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8:26" ht="15.75" customHeight="1"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8:26" ht="15.75" customHeight="1"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8:26" ht="15.75" customHeight="1"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8:26" ht="15.75" customHeight="1"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8:26" ht="15.75" customHeight="1"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8:26" ht="15.75" customHeight="1"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8:26" ht="15.75" customHeight="1"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8:26" ht="15.75" customHeight="1"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8:26" ht="15.75" customHeight="1"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8:26" ht="15.75" customHeight="1"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8:26" ht="15.75" customHeight="1"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8:26" ht="15.75" customHeight="1"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8:26" ht="15.75" customHeight="1"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8:26" ht="15.75" customHeight="1"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8:26" ht="15.75" customHeight="1"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8:26" ht="15.75" customHeight="1"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8:26" ht="15.75" customHeight="1"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8:26" ht="15.75" customHeight="1"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8:26" ht="15.75" customHeight="1"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8:26" ht="15.75" customHeight="1"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2023-01-13T09:02:08Z</dcterms:modified>
</cp:coreProperties>
</file>